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3.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4.xml" ContentType="application/vnd.openxmlformats-officedocument.themeOverride+xml"/>
  <Override PartName="/xl/drawings/drawing9.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5.xml" ContentType="application/vnd.openxmlformats-officedocument.themeOverride+xml"/>
  <Override PartName="/xl/drawings/drawing10.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7.xml" ContentType="application/vnd.openxmlformats-officedocument.themeOverride+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charts/chart13.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drawings/drawing16.xml" ContentType="application/vnd.openxmlformats-officedocument.drawingml.chartshapes+xml"/>
  <Override PartName="/xl/charts/chart14.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5.xml" ContentType="application/vnd.openxmlformats-officedocument.drawingml.chart+xml"/>
  <Override PartName="/xl/theme/themeOverride9.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8_{1D5CB10E-1E75-4BC7-A11D-99F413885755}" xr6:coauthVersionLast="47" xr6:coauthVersionMax="47" xr10:uidLastSave="{00000000-0000-0000-0000-000000000000}"/>
  <bookViews>
    <workbookView xWindow="-98" yWindow="-98" windowWidth="19396" windowHeight="10395" xr2:uid="{00000000-000D-0000-FFFF-FFFF00000000}"/>
  </bookViews>
  <sheets>
    <sheet name="TOC" sheetId="1" r:id="rId1"/>
    <sheet name="Notes" sheetId="2" r:id="rId2"/>
    <sheet name="Glossary" sheetId="3" r:id="rId3"/>
    <sheet name="Fig1" sheetId="35" r:id="rId4"/>
    <sheet name="Fig2" sheetId="12" r:id="rId5"/>
    <sheet name="Fig3" sheetId="13" r:id="rId6"/>
    <sheet name="Fig4" sheetId="36" r:id="rId7"/>
    <sheet name="Fig5" sheetId="14" r:id="rId8"/>
    <sheet name="Tab1" sheetId="15" r:id="rId9"/>
    <sheet name="Tab2" sheetId="16" r:id="rId10"/>
    <sheet name="Tab3" sheetId="17" r:id="rId11"/>
    <sheet name="Fig6" sheetId="18" r:id="rId12"/>
    <sheet name="Tab4" sheetId="19" r:id="rId13"/>
    <sheet name="Tab5a-c" sheetId="20" r:id="rId14"/>
    <sheet name="Tab6a-c" sheetId="37" r:id="rId15"/>
    <sheet name="Fig7" sheetId="22" r:id="rId16"/>
    <sheet name="Tab7" sheetId="25" r:id="rId17"/>
    <sheet name="Tab8" sheetId="26" r:id="rId18"/>
    <sheet name="Fig8a-b" sheetId="27" r:id="rId19"/>
    <sheet name="Fig9" sheetId="28" r:id="rId20"/>
    <sheet name="Tab9a-b" sheetId="29" r:id="rId21"/>
    <sheet name="Fig10a-c" sheetId="30" r:id="rId22"/>
    <sheet name="Tab10" sheetId="31" r:id="rId23"/>
    <sheet name="Tab11" sheetId="32" r:id="rId24"/>
    <sheet name="Tab12" sheetId="33" r:id="rId25"/>
    <sheet name="Tab13" sheetId="38" r:id="rId26"/>
    <sheet name="Fig11" sheetId="39" r:id="rId27"/>
  </sheets>
  <definedNames>
    <definedName name="_xlnm._FilterDatabase" localSheetId="8" hidden="1">'Tab1'!$A$4:$H$4</definedName>
    <definedName name="_xlnm._FilterDatabase" localSheetId="22" hidden="1">'Tab10'!$A$3:$E$3</definedName>
    <definedName name="_xlnm._FilterDatabase" localSheetId="23" hidden="1">'Tab11'!$A$3:$K$3</definedName>
    <definedName name="_xlnm._FilterDatabase" localSheetId="24" hidden="1">'Tab12'!$A$4:$T$4</definedName>
    <definedName name="_xlnm._FilterDatabase" localSheetId="9" hidden="1">'Tab2'!$A$3:$M$4</definedName>
    <definedName name="_xlnm._FilterDatabase" localSheetId="10" hidden="1">'Tab3'!$A$3:$H$3</definedName>
    <definedName name="_xlnm._FilterDatabase" localSheetId="16" hidden="1">'Tab7'!$A$3:$L$4</definedName>
    <definedName name="_xlnm._FilterDatabase" localSheetId="17" hidden="1">'Tab8'!$A$4:$K$4</definedName>
    <definedName name="_xlnm._FilterDatabase" localSheetId="0" hidden="1">TOC!$B$1:$B$42</definedName>
    <definedName name="_xlnm.Print_Area" localSheetId="3">'Fig1'!$A$1:$N$32</definedName>
    <definedName name="_xlnm.Print_Area" localSheetId="21">'Fig10a-c'!$A$1:$P$84</definedName>
    <definedName name="_xlnm.Print_Area" localSheetId="26">'Fig11'!$A$1:$P$30</definedName>
    <definedName name="_xlnm.Print_Area" localSheetId="4">'Fig2'!$A$1:$O$35</definedName>
    <definedName name="_xlnm.Print_Area" localSheetId="5">'Fig3'!$A$1:$K$24</definedName>
    <definedName name="_xlnm.Print_Area" localSheetId="7">'Fig5'!$A$1:$M$29</definedName>
    <definedName name="_xlnm.Print_Area" localSheetId="11">'Fig6'!$A$1:$O$34</definedName>
    <definedName name="_xlnm.Print_Area" localSheetId="15">'Fig7'!$A$1:$J$29</definedName>
    <definedName name="_xlnm.Print_Area" localSheetId="18">'Fig8a-b'!$A$1:$N$63</definedName>
    <definedName name="_xlnm.Print_Area" localSheetId="19">'Fig9'!$A$1:$P$26</definedName>
    <definedName name="_xlnm.Print_Area" localSheetId="2">Glossary!$A$1:$B$49</definedName>
    <definedName name="_xlnm.Print_Area" localSheetId="1">Notes!$A$1:$A$9</definedName>
    <definedName name="_xlnm.Print_Area" localSheetId="22">'Tab10'!$A$1:$J$21</definedName>
    <definedName name="_xlnm.Print_Area" localSheetId="25">'Tab13'!$A$1:$M$26</definedName>
    <definedName name="_xlnm.Print_Area" localSheetId="12">'Tab4'!$A$1:$L$12</definedName>
    <definedName name="_xlnm.Print_Area" localSheetId="13">'Tab5a-c'!$A$1:$O$34</definedName>
    <definedName name="_xlnm.Print_Area" localSheetId="14">'Tab6a-c'!$A$1:$G$34</definedName>
    <definedName name="_xlnm.Print_Area" localSheetId="20">'Tab9a-b'!$A$1:$K$27</definedName>
    <definedName name="_xlnm.Print_Area" localSheetId="0">TOC!$A$1:$A$41</definedName>
    <definedName name="_xlnm.Print_Titles" localSheetId="25">'Tab13'!$A:$A,'Tab13'!$3:$4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30" l="1"/>
  <c r="C6" i="28" l="1"/>
  <c r="C7" i="28"/>
  <c r="C8" i="28"/>
  <c r="C9" i="28"/>
  <c r="C10" i="28"/>
  <c r="C11" i="28"/>
  <c r="C5" i="28"/>
  <c r="G10" i="27"/>
  <c r="F10" i="27"/>
  <c r="E10" i="27"/>
  <c r="J18" i="26" l="1"/>
  <c r="K18" i="26"/>
  <c r="I18" i="26"/>
  <c r="H18" i="26"/>
  <c r="D18" i="26"/>
  <c r="E18" i="26"/>
  <c r="F18" i="26"/>
  <c r="G18" i="26"/>
  <c r="C18" i="26"/>
  <c r="B19" i="37"/>
  <c r="F23" i="37"/>
  <c r="F24" i="37"/>
  <c r="F25" i="37"/>
  <c r="F26" i="37"/>
  <c r="F27" i="37"/>
  <c r="F28" i="37"/>
  <c r="F29" i="37"/>
  <c r="F30" i="37"/>
  <c r="F22" i="37"/>
  <c r="F14" i="37"/>
  <c r="F15" i="37"/>
  <c r="F16" i="37"/>
  <c r="F17" i="37"/>
  <c r="F18" i="37"/>
  <c r="F13" i="37"/>
  <c r="F7" i="37"/>
  <c r="F8" i="37"/>
  <c r="F9" i="37"/>
  <c r="F6" i="37"/>
  <c r="J6" i="20"/>
  <c r="L9" i="19"/>
  <c r="L7" i="19"/>
  <c r="L5" i="19"/>
  <c r="F7" i="13" l="1"/>
  <c r="F8" i="13"/>
  <c r="F6" i="13"/>
  <c r="M9" i="12" l="1"/>
  <c r="M10" i="12"/>
  <c r="D43" i="27" l="1"/>
  <c r="C39" i="27" s="1"/>
  <c r="C40" i="27" l="1"/>
  <c r="C41" i="27"/>
  <c r="C38" i="27"/>
  <c r="D31" i="37"/>
  <c r="B31" i="37"/>
  <c r="D19" i="37"/>
  <c r="F19" i="37" s="1"/>
  <c r="D10" i="37"/>
  <c r="B10" i="37"/>
  <c r="C26" i="37" l="1"/>
  <c r="F10" i="37"/>
  <c r="F31" i="37"/>
  <c r="E29" i="37"/>
  <c r="C7" i="37"/>
  <c r="E17" i="37"/>
  <c r="E7" i="37"/>
  <c r="C9" i="37"/>
  <c r="C16" i="37"/>
  <c r="C29" i="37"/>
  <c r="C19" i="37"/>
  <c r="E22" i="37"/>
  <c r="E26" i="37"/>
  <c r="E8" i="37"/>
  <c r="E15" i="37"/>
  <c r="E10" i="37"/>
  <c r="E30" i="37"/>
  <c r="E6" i="37"/>
  <c r="E24" i="37"/>
  <c r="E28" i="37"/>
  <c r="E31" i="37"/>
  <c r="E9" i="37"/>
  <c r="E13" i="37"/>
  <c r="E19" i="37"/>
  <c r="C23" i="37"/>
  <c r="C10" i="37"/>
  <c r="C27" i="37"/>
  <c r="C6" i="37"/>
  <c r="C8" i="37"/>
  <c r="C14" i="37"/>
  <c r="C18" i="37"/>
  <c r="C25" i="37"/>
  <c r="C17" i="37"/>
  <c r="E23" i="37"/>
  <c r="C28" i="37"/>
  <c r="C31" i="37"/>
  <c r="G22" i="37"/>
  <c r="E14" i="37"/>
  <c r="C22" i="37"/>
  <c r="E25" i="37"/>
  <c r="C30" i="37"/>
  <c r="C13" i="37"/>
  <c r="E16" i="37"/>
  <c r="C24" i="37"/>
  <c r="E27" i="37"/>
  <c r="C15" i="37"/>
  <c r="E18" i="37"/>
  <c r="G6" i="37" l="1"/>
  <c r="G30" i="37"/>
  <c r="G13" i="37"/>
  <c r="G28" i="37"/>
  <c r="G17" i="37"/>
  <c r="G19" i="37"/>
  <c r="G31" i="37"/>
  <c r="G26" i="37"/>
  <c r="G8" i="37"/>
  <c r="G25" i="37"/>
  <c r="G14" i="37"/>
  <c r="G23" i="37"/>
  <c r="G10" i="37"/>
  <c r="G9" i="37"/>
  <c r="G29" i="37"/>
  <c r="G18" i="37"/>
  <c r="G7" i="37"/>
  <c r="G27" i="37"/>
  <c r="G16" i="37"/>
  <c r="G24" i="37"/>
  <c r="G15" i="37"/>
  <c r="K9" i="19" l="1"/>
  <c r="K7" i="19"/>
  <c r="K5" i="19"/>
  <c r="D9" i="14" l="1"/>
  <c r="E7" i="14" s="1"/>
  <c r="D13" i="36"/>
  <c r="E6" i="14" l="1"/>
  <c r="E8" i="14"/>
  <c r="C11" i="36"/>
  <c r="C10" i="36"/>
  <c r="C12" i="36"/>
  <c r="L9" i="12" l="1"/>
  <c r="L10" i="12"/>
  <c r="D18" i="33" l="1"/>
  <c r="E18" i="33"/>
  <c r="F18" i="33"/>
  <c r="G18" i="33"/>
  <c r="H18" i="33"/>
  <c r="I18" i="33"/>
  <c r="J18" i="33"/>
  <c r="K18" i="33"/>
  <c r="L18" i="33"/>
  <c r="M18" i="33"/>
  <c r="N18" i="33"/>
  <c r="O18" i="33"/>
  <c r="P18" i="33"/>
  <c r="Q18" i="33"/>
  <c r="R18" i="33"/>
  <c r="S18" i="33"/>
  <c r="T18" i="33"/>
  <c r="C18" i="33"/>
  <c r="D17" i="32"/>
  <c r="E17" i="32"/>
  <c r="F17" i="32"/>
  <c r="G17" i="32"/>
  <c r="H17" i="32"/>
  <c r="I17" i="32"/>
  <c r="J17" i="32"/>
  <c r="K17" i="32"/>
  <c r="C17" i="32"/>
  <c r="E17" i="31"/>
  <c r="D17" i="31"/>
  <c r="D18" i="31" s="1"/>
  <c r="C17" i="31"/>
  <c r="C18" i="31" s="1"/>
  <c r="G64" i="30" l="1"/>
  <c r="F63" i="30" s="1"/>
  <c r="C37" i="30"/>
  <c r="E36" i="30" s="1"/>
  <c r="D14" i="30"/>
  <c r="F23" i="29"/>
  <c r="F22" i="29"/>
  <c r="F21" i="29"/>
  <c r="F20" i="29"/>
  <c r="F19" i="29"/>
  <c r="F18" i="29"/>
  <c r="F17" i="29"/>
  <c r="F16" i="29"/>
  <c r="F15" i="29"/>
  <c r="F11" i="29"/>
  <c r="F10" i="29"/>
  <c r="F9" i="29"/>
  <c r="F8" i="29"/>
  <c r="F7" i="29"/>
  <c r="F6" i="29"/>
  <c r="D24" i="29"/>
  <c r="B24" i="29"/>
  <c r="D12" i="29"/>
  <c r="E21" i="29" s="1"/>
  <c r="B12" i="29"/>
  <c r="C22" i="29" s="1"/>
  <c r="E7" i="29"/>
  <c r="C8" i="30" l="1"/>
  <c r="C13" i="30"/>
  <c r="C9" i="30"/>
  <c r="C11" i="30"/>
  <c r="C10" i="30"/>
  <c r="C12" i="30"/>
  <c r="C7" i="30"/>
  <c r="F24" i="29"/>
  <c r="F12" i="29"/>
  <c r="G7" i="29" s="1"/>
  <c r="C8" i="29"/>
  <c r="F60" i="30"/>
  <c r="F61" i="30"/>
  <c r="E33" i="30"/>
  <c r="E34" i="30"/>
  <c r="D37" i="30"/>
  <c r="F62" i="30"/>
  <c r="E35" i="30"/>
  <c r="F59" i="30"/>
  <c r="E32" i="30"/>
  <c r="E19" i="29"/>
  <c r="E22" i="29"/>
  <c r="E9" i="29"/>
  <c r="E15" i="29"/>
  <c r="E18" i="29"/>
  <c r="E23" i="29"/>
  <c r="E24" i="29"/>
  <c r="E11" i="29"/>
  <c r="E8" i="29"/>
  <c r="C15" i="29"/>
  <c r="C19" i="29"/>
  <c r="C23" i="29"/>
  <c r="C9" i="29"/>
  <c r="C12" i="29"/>
  <c r="C16" i="29"/>
  <c r="C20" i="29"/>
  <c r="C6" i="29"/>
  <c r="C10" i="29"/>
  <c r="E16" i="29"/>
  <c r="C17" i="29"/>
  <c r="E20" i="29"/>
  <c r="C21" i="29"/>
  <c r="C24" i="29"/>
  <c r="E6" i="29"/>
  <c r="C7" i="29"/>
  <c r="E10" i="29"/>
  <c r="C11" i="29"/>
  <c r="E12" i="29"/>
  <c r="E17" i="29"/>
  <c r="C18" i="29"/>
  <c r="G21" i="29" l="1"/>
  <c r="G24" i="29"/>
  <c r="G17" i="29"/>
  <c r="G18" i="29"/>
  <c r="G20" i="29"/>
  <c r="G12" i="29"/>
  <c r="G19" i="29"/>
  <c r="G23" i="29"/>
  <c r="G15" i="29"/>
  <c r="G8" i="29"/>
  <c r="G6" i="29"/>
  <c r="G9" i="29"/>
  <c r="G16" i="29"/>
  <c r="G11" i="29"/>
  <c r="G22" i="29"/>
  <c r="G10" i="29"/>
  <c r="C14" i="28" l="1"/>
  <c r="D10" i="27" l="1"/>
  <c r="L18" i="25"/>
  <c r="L19" i="25" s="1"/>
  <c r="K18" i="25"/>
  <c r="J18" i="25"/>
  <c r="I18" i="25"/>
  <c r="H18" i="25"/>
  <c r="G18" i="25"/>
  <c r="F18" i="25"/>
  <c r="E18" i="25"/>
  <c r="E19" i="25" s="1"/>
  <c r="D18" i="25"/>
  <c r="C18" i="25"/>
  <c r="I19" i="25" l="1"/>
  <c r="C19" i="25"/>
  <c r="G19" i="25"/>
  <c r="H19" i="25"/>
  <c r="D19" i="25"/>
  <c r="K19" i="25"/>
  <c r="F19" i="25"/>
  <c r="J19" i="25"/>
  <c r="D9" i="22"/>
  <c r="D8" i="22"/>
  <c r="D7" i="22"/>
  <c r="D6" i="22"/>
  <c r="H6" i="22" l="1"/>
  <c r="H31" i="20" l="1"/>
  <c r="F31" i="20"/>
  <c r="H19" i="20" l="1"/>
  <c r="F19" i="20"/>
  <c r="H10" i="20"/>
  <c r="F10" i="20"/>
  <c r="B31" i="20"/>
  <c r="B19" i="20"/>
  <c r="B10" i="20"/>
  <c r="C10" i="20" s="1"/>
  <c r="I31" i="20" l="1"/>
  <c r="G31" i="20"/>
  <c r="D31" i="20"/>
  <c r="L31" i="20" s="1"/>
  <c r="C31" i="20"/>
  <c r="L30" i="20"/>
  <c r="J30" i="20"/>
  <c r="G30" i="20"/>
  <c r="L29" i="20"/>
  <c r="J29" i="20"/>
  <c r="I29" i="20"/>
  <c r="C29" i="20"/>
  <c r="L28" i="20"/>
  <c r="J28" i="20"/>
  <c r="L26" i="20"/>
  <c r="J26" i="20"/>
  <c r="G26" i="20"/>
  <c r="L25" i="20"/>
  <c r="I25" i="20"/>
  <c r="C25" i="20"/>
  <c r="L24" i="20"/>
  <c r="J24" i="20"/>
  <c r="G24" i="20"/>
  <c r="L23" i="20"/>
  <c r="J23" i="20"/>
  <c r="I23" i="20"/>
  <c r="C23" i="20"/>
  <c r="L22" i="20"/>
  <c r="J22" i="20"/>
  <c r="G22" i="20"/>
  <c r="I19" i="20"/>
  <c r="G19" i="20"/>
  <c r="D19" i="20"/>
  <c r="L19" i="20" s="1"/>
  <c r="C19" i="20"/>
  <c r="L18" i="20"/>
  <c r="J18" i="20"/>
  <c r="G18" i="20"/>
  <c r="L17" i="20"/>
  <c r="J17" i="20"/>
  <c r="I17" i="20"/>
  <c r="C17" i="20"/>
  <c r="L16" i="20"/>
  <c r="J16" i="20"/>
  <c r="N16" i="20" s="1"/>
  <c r="G16" i="20"/>
  <c r="L15" i="20"/>
  <c r="J15" i="20"/>
  <c r="I15" i="20"/>
  <c r="C15" i="20"/>
  <c r="L14" i="20"/>
  <c r="J14" i="20"/>
  <c r="G14" i="20"/>
  <c r="L13" i="20"/>
  <c r="J13" i="20"/>
  <c r="I13" i="20"/>
  <c r="C13" i="20"/>
  <c r="J10" i="20"/>
  <c r="I10" i="20"/>
  <c r="I28" i="20"/>
  <c r="G10" i="20"/>
  <c r="G29" i="20"/>
  <c r="D10" i="20"/>
  <c r="E9" i="20" s="1"/>
  <c r="C28" i="20"/>
  <c r="L9" i="20"/>
  <c r="J9" i="20"/>
  <c r="I9" i="20"/>
  <c r="G9" i="20"/>
  <c r="C9" i="20"/>
  <c r="L8" i="20"/>
  <c r="J8" i="20"/>
  <c r="I8" i="20"/>
  <c r="G8" i="20"/>
  <c r="C8" i="20"/>
  <c r="L7" i="20"/>
  <c r="J7" i="20"/>
  <c r="I7" i="20"/>
  <c r="G7" i="20"/>
  <c r="C7" i="20"/>
  <c r="L6" i="20"/>
  <c r="I6" i="20"/>
  <c r="G6" i="20"/>
  <c r="C6" i="20"/>
  <c r="J9" i="19"/>
  <c r="J7" i="19"/>
  <c r="J5" i="19"/>
  <c r="I9" i="19"/>
  <c r="H9" i="19"/>
  <c r="G9" i="19"/>
  <c r="F9" i="19"/>
  <c r="E9" i="19"/>
  <c r="D9" i="19"/>
  <c r="C9" i="19"/>
  <c r="I7" i="19"/>
  <c r="H7" i="19"/>
  <c r="G7" i="19"/>
  <c r="F7" i="19"/>
  <c r="E7" i="19"/>
  <c r="D7" i="19"/>
  <c r="C7" i="19"/>
  <c r="I5" i="19"/>
  <c r="H5" i="19"/>
  <c r="G5" i="19"/>
  <c r="F5" i="19"/>
  <c r="E5" i="19"/>
  <c r="D5" i="19"/>
  <c r="C5" i="19"/>
  <c r="N24" i="20" l="1"/>
  <c r="N30" i="20"/>
  <c r="N15" i="20"/>
  <c r="N18" i="20"/>
  <c r="N8" i="20"/>
  <c r="N7" i="20"/>
  <c r="N28" i="20"/>
  <c r="N29" i="20"/>
  <c r="N6" i="20"/>
  <c r="N9" i="20"/>
  <c r="N26" i="20"/>
  <c r="N25" i="20"/>
  <c r="N17" i="20"/>
  <c r="N13" i="20"/>
  <c r="N14" i="20"/>
  <c r="N22" i="20"/>
  <c r="N23" i="20"/>
  <c r="L10" i="20"/>
  <c r="M10" i="20" s="1"/>
  <c r="E28" i="20"/>
  <c r="E7" i="20"/>
  <c r="E8" i="20"/>
  <c r="E10" i="20"/>
  <c r="E16" i="20"/>
  <c r="E22" i="20"/>
  <c r="E6" i="20"/>
  <c r="K9" i="20"/>
  <c r="E14" i="20"/>
  <c r="E18" i="20"/>
  <c r="E24" i="20"/>
  <c r="K14" i="20"/>
  <c r="K26" i="20"/>
  <c r="K30" i="20"/>
  <c r="K6" i="20"/>
  <c r="K22" i="20"/>
  <c r="K7" i="20"/>
  <c r="K18" i="20"/>
  <c r="K15" i="20"/>
  <c r="K8" i="20"/>
  <c r="K10" i="20"/>
  <c r="E13" i="20"/>
  <c r="C14" i="20"/>
  <c r="I14" i="20"/>
  <c r="G15" i="20"/>
  <c r="K16" i="20"/>
  <c r="E17" i="20"/>
  <c r="C18" i="20"/>
  <c r="I18" i="20"/>
  <c r="E19" i="20"/>
  <c r="J19" i="20"/>
  <c r="N19" i="20" s="1"/>
  <c r="C22" i="20"/>
  <c r="I22" i="20"/>
  <c r="G23" i="20"/>
  <c r="K24" i="20"/>
  <c r="E25" i="20"/>
  <c r="C26" i="20"/>
  <c r="I26" i="20"/>
  <c r="K28" i="20"/>
  <c r="E29" i="20"/>
  <c r="C30" i="20"/>
  <c r="I30" i="20"/>
  <c r="E31" i="20"/>
  <c r="J31" i="20"/>
  <c r="N31" i="20" s="1"/>
  <c r="K23" i="20"/>
  <c r="K13" i="20"/>
  <c r="K17" i="20"/>
  <c r="M23" i="20"/>
  <c r="K25" i="20"/>
  <c r="E26" i="20"/>
  <c r="C27" i="20"/>
  <c r="G28" i="20"/>
  <c r="K29" i="20"/>
  <c r="E30" i="20"/>
  <c r="G13" i="20"/>
  <c r="E15" i="20"/>
  <c r="C16" i="20"/>
  <c r="I16" i="20"/>
  <c r="G17" i="20"/>
  <c r="E23" i="20"/>
  <c r="C24" i="20"/>
  <c r="I24" i="20"/>
  <c r="G25" i="20"/>
  <c r="M7" i="20" l="1"/>
  <c r="M18" i="20"/>
  <c r="M19" i="20"/>
  <c r="M25" i="20"/>
  <c r="M29" i="20"/>
  <c r="M30" i="20"/>
  <c r="M24" i="20"/>
  <c r="N10" i="20"/>
  <c r="O10" i="20" s="1"/>
  <c r="M16" i="20"/>
  <c r="M17" i="20"/>
  <c r="M26" i="20"/>
  <c r="M6" i="20"/>
  <c r="M8" i="20"/>
  <c r="M13" i="20"/>
  <c r="M9" i="20"/>
  <c r="M15" i="20"/>
  <c r="M22" i="20"/>
  <c r="M14" i="20"/>
  <c r="M31" i="20"/>
  <c r="M28" i="20"/>
  <c r="K31" i="20"/>
  <c r="K19" i="20"/>
  <c r="O7" i="20" l="1"/>
  <c r="O16" i="20"/>
  <c r="O25" i="20"/>
  <c r="O23" i="20"/>
  <c r="O8" i="20"/>
  <c r="O13" i="20"/>
  <c r="O31" i="20"/>
  <c r="O19" i="20"/>
  <c r="O9" i="20"/>
  <c r="O17" i="20"/>
  <c r="O6" i="20"/>
  <c r="O15" i="20"/>
  <c r="O28" i="20"/>
  <c r="O29" i="20"/>
  <c r="O30" i="20"/>
  <c r="O18" i="20"/>
  <c r="O26" i="20"/>
  <c r="O24" i="20"/>
  <c r="O22" i="20"/>
  <c r="O14" i="20"/>
  <c r="H18" i="15"/>
  <c r="G18" i="15"/>
  <c r="F18" i="15"/>
  <c r="E18" i="15"/>
  <c r="D18" i="15"/>
  <c r="C18" i="15"/>
  <c r="C10" i="13" l="1"/>
  <c r="D10" i="13"/>
  <c r="E10" i="13"/>
  <c r="B10" i="13"/>
  <c r="K9" i="12" l="1"/>
  <c r="K10" i="12"/>
  <c r="J10" i="12" l="1"/>
  <c r="I10" i="12"/>
  <c r="H10" i="12"/>
  <c r="G10" i="12"/>
  <c r="F10" i="12"/>
  <c r="E10" i="12"/>
  <c r="D10" i="12"/>
  <c r="C10" i="12"/>
  <c r="J9" i="12"/>
  <c r="I9" i="12"/>
  <c r="H9" i="12"/>
  <c r="G9" i="12"/>
  <c r="F9" i="12"/>
  <c r="E9" i="12"/>
  <c r="D9" i="12"/>
  <c r="C9" i="12"/>
</calcChain>
</file>

<file path=xl/sharedStrings.xml><?xml version="1.0" encoding="utf-8"?>
<sst xmlns="http://schemas.openxmlformats.org/spreadsheetml/2006/main" count="1500" uniqueCount="467">
  <si>
    <t>Report 3 - Dental Laboratory Technology Education Programs</t>
  </si>
  <si>
    <t>Table of Contents</t>
  </si>
  <si>
    <t>Notes to Reader</t>
  </si>
  <si>
    <t>Glossary of Terms</t>
  </si>
  <si>
    <t>Return to Table of Contents</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</si>
  <si>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</si>
  <si>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ACT</t>
  </si>
  <si>
    <t>American College Test</t>
  </si>
  <si>
    <t>DENTAL LABORATORY TECHNOLOGY EDUCATION PROGRAM</t>
  </si>
  <si>
    <t>A dental laboratory technology education program provides students with the knowledge and skills to fabricate dental appliances and prostheses in accordance with a dentist's laboratory procedure order. To ensure that graduates can function effectively in a variety of employment settings, students are prepared to perform competently in two or more of the following disciplines or specialties: complete denture prosthodontics, removable partial denture prosthodontics, fixed prosthodontics (crown and bridge), dental ceramics, and orthodontic appliances. The program should prepare students for the Recognized Graduate Examination.</t>
  </si>
  <si>
    <t>ETHNICITY / RACE CATEGORIES</t>
  </si>
  <si>
    <r>
      <rPr>
        <i/>
        <sz val="10"/>
        <color theme="1"/>
        <rFont val="Arial"/>
        <family val="2"/>
      </rPr>
      <t>Hispanic/Latino:</t>
    </r>
    <r>
      <rPr>
        <sz val="10"/>
        <color theme="1"/>
        <rFont val="Arial"/>
        <family val="2"/>
      </rPr>
      <t xml:space="preserve"> a person of Cuban, Mexican, Puerto Rican, South or Central American or other Spanish culture or origin, regardless of race.</t>
    </r>
  </si>
  <si>
    <r>
      <rPr>
        <i/>
        <sz val="10"/>
        <color theme="1"/>
        <rFont val="Arial"/>
        <family val="2"/>
      </rPr>
      <t>American Indian or Alaska Native</t>
    </r>
    <r>
      <rPr>
        <sz val="10"/>
        <color theme="1"/>
        <rFont val="Arial"/>
        <family val="2"/>
      </rPr>
      <t>: a person having origins in any of the original peoples of North and South America (including Central America) and who maintains cultural identification through tribal affiliation or community attachment.</t>
    </r>
  </si>
  <si>
    <r>
      <rPr>
        <i/>
        <sz val="10"/>
        <color theme="1"/>
        <rFont val="Arial"/>
        <family val="2"/>
      </rPr>
      <t xml:space="preserve">Asian: </t>
    </r>
    <r>
      <rPr>
        <sz val="10"/>
        <color theme="1"/>
        <rFont val="Arial"/>
        <family val="2"/>
      </rPr>
      <t>a person having origins in any of the original peoples of the Far East, Southeast Asia, the Indian subcontinent, including, for example, Cambodia, China, India, Japan, Korea, Malaysia, Pakistan, the Philippine Islands, Thailand, and Vietnam.</t>
    </r>
  </si>
  <si>
    <r>
      <rPr>
        <i/>
        <sz val="10"/>
        <color theme="1"/>
        <rFont val="Arial"/>
        <family val="2"/>
      </rPr>
      <t>Black or African American:</t>
    </r>
    <r>
      <rPr>
        <sz val="10"/>
        <color theme="1"/>
        <rFont val="Arial"/>
        <family val="2"/>
      </rPr>
      <t xml:space="preserve"> a person having origins in any of the black racial groups of Africa.</t>
    </r>
  </si>
  <si>
    <r>
      <rPr>
        <i/>
        <sz val="10"/>
        <color theme="1"/>
        <rFont val="Arial"/>
        <family val="2"/>
      </rPr>
      <t>Native Hawaiian or Other Pacific Islander:</t>
    </r>
    <r>
      <rPr>
        <sz val="10"/>
        <color theme="1"/>
        <rFont val="Arial"/>
        <family val="2"/>
      </rPr>
      <t xml:space="preserve"> a person having origins in any of the original peoples of Hawaii, Guam, Samoa, or other Pacific Islands.</t>
    </r>
  </si>
  <si>
    <r>
      <rPr>
        <i/>
        <sz val="10"/>
        <color theme="1"/>
        <rFont val="Arial"/>
        <family val="2"/>
      </rPr>
      <t>White</t>
    </r>
    <r>
      <rPr>
        <sz val="10"/>
        <color theme="1"/>
        <rFont val="Arial"/>
        <family val="2"/>
      </rPr>
      <t>: a person having origins in any of the original peoples of Europe, the Middle East, or North Africa.</t>
    </r>
  </si>
  <si>
    <r>
      <rPr>
        <i/>
        <sz val="10"/>
        <color theme="1"/>
        <rFont val="Arial"/>
        <family val="2"/>
      </rPr>
      <t>Two or more races:</t>
    </r>
    <r>
      <rPr>
        <sz val="10"/>
        <color theme="1"/>
        <rFont val="Arial"/>
        <family val="2"/>
      </rPr>
      <t xml:space="preserve"> category used for individuals who identify with two or more of the race categories listed above.</t>
    </r>
  </si>
  <si>
    <r>
      <rPr>
        <i/>
        <sz val="10"/>
        <color theme="1"/>
        <rFont val="Arial"/>
        <family val="2"/>
      </rPr>
      <t>Unknown:</t>
    </r>
    <r>
      <rPr>
        <sz val="10"/>
        <color theme="1"/>
        <rFont val="Arial"/>
        <family val="2"/>
      </rPr>
      <t xml:space="preserve"> category used to classify students whose race/ethnicity are not known.</t>
    </r>
  </si>
  <si>
    <r>
      <rPr>
        <i/>
        <sz val="10"/>
        <color theme="1"/>
        <rFont val="Arial"/>
        <family val="2"/>
      </rPr>
      <t>Nonresident alien:</t>
    </r>
    <r>
      <rPr>
        <sz val="10"/>
        <color theme="1"/>
        <rFont val="Arial"/>
        <family val="2"/>
      </rPr>
      <t xml:space="preserve"> a person who is not a citizen or national of the United States and who is in this country on a visa or temporary basis and does not have the right to remain indefinitely.  </t>
    </r>
  </si>
  <si>
    <t>FEDERAL INSTITUTION</t>
  </si>
  <si>
    <t>A program supported by the federal government (i.e., military).</t>
  </si>
  <si>
    <t>GPA</t>
  </si>
  <si>
    <t>Grade Point Average</t>
  </si>
  <si>
    <t>MAXIMUM</t>
  </si>
  <si>
    <t>The highest value.</t>
  </si>
  <si>
    <t>MEAN</t>
  </si>
  <si>
    <t>The mean is the simple average of values reported by the people responding to the survey. The mean is calculated by summing the values reported and then dividing the sum by the number of people responding to the question.</t>
  </si>
  <si>
    <t>MEDIAN</t>
  </si>
  <si>
    <t>The median is the statistic representing the observation that falls at the fifty-percent mark. One half of the population falls below this figure.</t>
  </si>
  <si>
    <t>MINIMUM</t>
  </si>
  <si>
    <t>The lowest value.</t>
  </si>
  <si>
    <t>NUMBER</t>
  </si>
  <si>
    <t>The number of respondents</t>
  </si>
  <si>
    <t>PRIVATE INSTITUTION</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</si>
  <si>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</si>
  <si>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r>
      <t>·</t>
    </r>
    <r>
      <rPr>
        <sz val="7"/>
        <color theme="1"/>
        <rFont val="Times New Roman"/>
        <family val="1"/>
      </rPr>
      <t xml:space="preserve">         </t>
    </r>
    <r>
      <rPr>
        <i/>
        <sz val="10"/>
        <color theme="1"/>
        <rFont val="Arial"/>
        <family val="2"/>
      </rPr>
      <t xml:space="preserve">Non-profit: </t>
    </r>
    <r>
      <rPr>
        <sz val="10"/>
        <color theme="1"/>
        <rFont val="Arial"/>
        <family val="2"/>
      </rPr>
      <t>A private institution in which the individuals(s) or agency in control receives no compensation, other than wages, rent, or other exepenses for the assumption of risk. These include both independent not-for-profit schools and those affiliated with a religious organization.</t>
    </r>
  </si>
  <si>
    <r>
      <t>·</t>
    </r>
    <r>
      <rPr>
        <sz val="7"/>
        <color theme="1"/>
        <rFont val="Times New Roman"/>
        <family val="1"/>
      </rPr>
      <t xml:space="preserve">         </t>
    </r>
    <r>
      <rPr>
        <i/>
        <sz val="10"/>
        <color theme="1"/>
        <rFont val="Arial"/>
        <family val="2"/>
      </rPr>
      <t xml:space="preserve">For-profit: </t>
    </r>
    <r>
      <rPr>
        <sz val="10"/>
        <color theme="1"/>
        <rFont val="Arial"/>
        <family val="2"/>
      </rPr>
      <t>A private institution in which the indivudal(s) or agency in control receives compensation other than wages, rent, or other expenses for the assumption of risk.</t>
    </r>
  </si>
  <si>
    <t>PRIVATE / STATE-RELATED INSTITUTION</t>
  </si>
  <si>
    <t>A privately supported program that receives a per capita enrollment subsidy from the state (e.g., some states allocate a prescribed dollar amount per state resident enrolled in their programs).</t>
  </si>
  <si>
    <t>PUBLIC INSTITUTION</t>
  </si>
  <si>
    <t>An educational institution whose programs and activities are operated by publicly elected or appointed school officials and which is supported primarily by public funds.</t>
  </si>
  <si>
    <t>SAT</t>
  </si>
  <si>
    <t>Scholastic Achievement Test</t>
  </si>
  <si>
    <t>TOTAL COST TO STUDENT</t>
  </si>
  <si>
    <r>
      <t>The</t>
    </r>
    <r>
      <rPr>
        <i/>
        <sz val="10"/>
        <color theme="1"/>
        <rFont val="Arial"/>
        <family val="2"/>
      </rPr>
      <t xml:space="preserve"> total cost to student</t>
    </r>
    <r>
      <rPr>
        <sz val="10"/>
        <color theme="1"/>
        <rFont val="Arial"/>
        <family val="2"/>
      </rPr>
      <t xml:space="preserve"> represents the sum of all tuition and fees for each year of the program. Prior to 2014-15, only first and second year tuition and fees were reported on the survey. Beginning in 2014-15, programs were given the option to include tuition and fees for additional years, which are included in the total cost to student calculation. Therefore, programs that go beyond two years in length may have higher total costs in 2014-15 and after than in previous years.</t>
    </r>
  </si>
  <si>
    <t>2009-10</t>
  </si>
  <si>
    <t>2010-11</t>
  </si>
  <si>
    <t>2011-12</t>
  </si>
  <si>
    <t>2012-13</t>
  </si>
  <si>
    <t>2013-14</t>
  </si>
  <si>
    <t>2014-15</t>
  </si>
  <si>
    <t>2015-16</t>
  </si>
  <si>
    <t>2016-17</t>
  </si>
  <si>
    <t>2017-18</t>
  </si>
  <si>
    <t>2018-19</t>
  </si>
  <si>
    <t>2019-20</t>
  </si>
  <si>
    <t>Percent Change</t>
  </si>
  <si>
    <t>Other</t>
  </si>
  <si>
    <t>Enrollment</t>
  </si>
  <si>
    <t>First-year capacity</t>
  </si>
  <si>
    <t>First-year enrollment</t>
  </si>
  <si>
    <t>Number of Programs</t>
  </si>
  <si>
    <t>2005-06</t>
  </si>
  <si>
    <t>2006-07</t>
  </si>
  <si>
    <t>2007-08</t>
  </si>
  <si>
    <t>2008-09</t>
  </si>
  <si>
    <t>Year</t>
  </si>
  <si>
    <t>Students accepted</t>
  </si>
  <si>
    <t>Applications</t>
  </si>
  <si>
    <t># progs</t>
  </si>
  <si>
    <t>Variable</t>
  </si>
  <si>
    <t>Sum</t>
  </si>
  <si>
    <t>N</t>
  </si>
  <si>
    <t>Accepted per program</t>
  </si>
  <si>
    <t>Applications per program</t>
  </si>
  <si>
    <t>University Separate Dental Department (N=1)</t>
  </si>
  <si>
    <t>Dental School (N=2)</t>
  </si>
  <si>
    <t>CapacitySum</t>
  </si>
  <si>
    <t xml:space="preserve">Capacity </t>
  </si>
  <si>
    <t>Figure 5: Minimum Educational Requirements Needed to Enroll in Accredited Dental Laboratory</t>
  </si>
  <si>
    <t>Educational requirement</t>
  </si>
  <si>
    <t>Percent</t>
  </si>
  <si>
    <t>Yes</t>
  </si>
  <si>
    <t>No</t>
  </si>
  <si>
    <t>State</t>
  </si>
  <si>
    <t>Institution</t>
  </si>
  <si>
    <t>Transfer of Credit</t>
  </si>
  <si>
    <t>Equivalency Examinations</t>
  </si>
  <si>
    <t>Challenge Examinations</t>
  </si>
  <si>
    <t>AZ</t>
  </si>
  <si>
    <t>CA</t>
  </si>
  <si>
    <t>Los Angeles City College</t>
  </si>
  <si>
    <t>Pasadena City College</t>
  </si>
  <si>
    <t>FL</t>
  </si>
  <si>
    <t>McFatter Technical College</t>
  </si>
  <si>
    <t>IN</t>
  </si>
  <si>
    <t>Indiana University School of Dentistry</t>
  </si>
  <si>
    <t>IA</t>
  </si>
  <si>
    <t>Kirkwood Community College</t>
  </si>
  <si>
    <t>LA</t>
  </si>
  <si>
    <t>Louisiana State University School of Dentistry</t>
  </si>
  <si>
    <t>MA</t>
  </si>
  <si>
    <t>Middlesex Community College</t>
  </si>
  <si>
    <t>NY</t>
  </si>
  <si>
    <t>Erie Community College, South Campus</t>
  </si>
  <si>
    <t>New York City College of Technology</t>
  </si>
  <si>
    <t>NC</t>
  </si>
  <si>
    <t>Durham Technical Community College</t>
  </si>
  <si>
    <t>TX</t>
  </si>
  <si>
    <t>Medical Education and Training Campus</t>
  </si>
  <si>
    <t>WA</t>
  </si>
  <si>
    <t>Bates Technical College</t>
  </si>
  <si>
    <t>Other Provision</t>
  </si>
  <si>
    <t>Total "Yes" responses:</t>
  </si>
  <si>
    <t>Award Granted</t>
  </si>
  <si>
    <t>Instruction Term</t>
  </si>
  <si>
    <t>Weeks Per Term</t>
  </si>
  <si>
    <t>Minumum Educational Requirement</t>
  </si>
  <si>
    <t>In District</t>
  </si>
  <si>
    <t>Out of District</t>
  </si>
  <si>
    <t>Out of State</t>
  </si>
  <si>
    <t>Associate Degree</t>
  </si>
  <si>
    <t>Semester</t>
  </si>
  <si>
    <t>Certificate</t>
  </si>
  <si>
    <t>Quarter</t>
  </si>
  <si>
    <t>Total Cost to Student</t>
  </si>
  <si>
    <t>Number of Terms</t>
  </si>
  <si>
    <t>Number of Summer Sessions</t>
  </si>
  <si>
    <t>Number of Inter-
sessions</t>
  </si>
  <si>
    <t>Institution Type</t>
  </si>
  <si>
    <t>Public</t>
  </si>
  <si>
    <t>Federal</t>
  </si>
  <si>
    <t>Tuition</t>
  </si>
  <si>
    <t>Supplies and Instruments</t>
  </si>
  <si>
    <t>Uniforms</t>
  </si>
  <si>
    <t>Textbooks</t>
  </si>
  <si>
    <t>Laboratory Fees</t>
  </si>
  <si>
    <t>Other 
Fixed Costs</t>
  </si>
  <si>
    <t>N/A</t>
  </si>
  <si>
    <t>Number of non-zero entries</t>
  </si>
  <si>
    <t>Mean of non-zero entries</t>
  </si>
  <si>
    <t>Mean</t>
  </si>
  <si>
    <t>In-District</t>
  </si>
  <si>
    <t>Out-of-District</t>
  </si>
  <si>
    <t>Out-of-State</t>
  </si>
  <si>
    <t>totalID</t>
  </si>
  <si>
    <t>totalOD</t>
  </si>
  <si>
    <t>totalOS</t>
  </si>
  <si>
    <t>First-Year Enrollment</t>
  </si>
  <si>
    <t>Total Enrollment</t>
  </si>
  <si>
    <t>Graduates</t>
  </si>
  <si>
    <t>First Year</t>
  </si>
  <si>
    <t>All Students</t>
  </si>
  <si>
    <t>a. Citizenship</t>
  </si>
  <si>
    <t>Male</t>
  </si>
  <si>
    <t>Female</t>
  </si>
  <si>
    <t>Total</t>
  </si>
  <si>
    <t>%</t>
  </si>
  <si>
    <t>United States</t>
  </si>
  <si>
    <t>Canadian</t>
  </si>
  <si>
    <t>Unknown</t>
  </si>
  <si>
    <t>b. Age</t>
  </si>
  <si>
    <t>23 and under</t>
  </si>
  <si>
    <t>24 - 29</t>
  </si>
  <si>
    <t>30 - 34</t>
  </si>
  <si>
    <t>35 - 39</t>
  </si>
  <si>
    <t>40 and over</t>
  </si>
  <si>
    <t>c. Ethnicity / Race</t>
  </si>
  <si>
    <t>Hispanic / Latino (any race)</t>
  </si>
  <si>
    <t>White</t>
  </si>
  <si>
    <t>Black or African American</t>
  </si>
  <si>
    <t>American Indian / Alaska Native</t>
  </si>
  <si>
    <t>Asian</t>
  </si>
  <si>
    <t>Native Hawaiian / Other Pacific Islander</t>
  </si>
  <si>
    <t>Two or more races (not Hispanic)</t>
  </si>
  <si>
    <t>Nonresident Alien</t>
  </si>
  <si>
    <t>Second to Fourth Year</t>
  </si>
  <si>
    <t>Return to Table to Contents</t>
  </si>
  <si>
    <t>Job and/or Family Care Responsibilities</t>
  </si>
  <si>
    <t>Requested Financial Aid</t>
  </si>
  <si>
    <t>FFCR</t>
  </si>
  <si>
    <t>Received Financial Aid</t>
  </si>
  <si>
    <t>PFCR</t>
  </si>
  <si>
    <t>RF1</t>
  </si>
  <si>
    <t>RF2</t>
  </si>
  <si>
    <t xml:space="preserve">Figure 7: Number of Dental Laboratory Technology Students with Job/Family Care Responsibilities </t>
  </si>
  <si>
    <t>GED or High School Diploma</t>
  </si>
  <si>
    <t>&lt; 1 Year of College</t>
  </si>
  <si>
    <t>1 Year of College 
(No Degree)</t>
  </si>
  <si>
    <t>2 Years of College 
(No Degree)</t>
  </si>
  <si>
    <t>3 Years of College 
(No Degree)</t>
  </si>
  <si>
    <t>4 Years of College 
(No Degree)</t>
  </si>
  <si>
    <t>Bacca-
laueate 
Degree</t>
  </si>
  <si>
    <t>Percent of Total</t>
  </si>
  <si>
    <t>Total 
First Year</t>
  </si>
  <si>
    <t>1st Year Capacity</t>
  </si>
  <si>
    <t>Diploma or Certificate</t>
  </si>
  <si>
    <t>Total Graduates</t>
  </si>
  <si>
    <t>3rd &amp; 4th Year</t>
  </si>
  <si>
    <t>oaf1</t>
  </si>
  <si>
    <t>Originally enrolled</t>
  </si>
  <si>
    <t>Completed program</t>
  </si>
  <si>
    <t>In dental-related activity</t>
  </si>
  <si>
    <t>Not in dental-related activity</t>
  </si>
  <si>
    <t>Not passed</t>
  </si>
  <si>
    <t>Passed</t>
  </si>
  <si>
    <t>Program Activities</t>
  </si>
  <si>
    <t>Average hours per week</t>
  </si>
  <si>
    <t>Maximum</t>
  </si>
  <si>
    <t>Teaching responsibilities</t>
  </si>
  <si>
    <t>Administrative activities</t>
  </si>
  <si>
    <t>Class preparation</t>
  </si>
  <si>
    <t>Student counseling</t>
  </si>
  <si>
    <t>Committee activities</t>
  </si>
  <si>
    <t>Recruitment activities</t>
  </si>
  <si>
    <t>Admission activities</t>
  </si>
  <si>
    <t>Minimum</t>
  </si>
  <si>
    <t>a. Age</t>
  </si>
  <si>
    <t>29 and under</t>
  </si>
  <si>
    <t>30-39</t>
  </si>
  <si>
    <t>40-49</t>
  </si>
  <si>
    <t>50-59</t>
  </si>
  <si>
    <t>60 and over</t>
  </si>
  <si>
    <t>b. Ethnicity / Race</t>
  </si>
  <si>
    <t>Dental Laboratory Technology Faculty</t>
  </si>
  <si>
    <t>Highest degree</t>
  </si>
  <si>
    <t>Bachelors degree</t>
  </si>
  <si>
    <t>Associate degree</t>
  </si>
  <si>
    <t>HADE7</t>
  </si>
  <si>
    <t>Masters degree</t>
  </si>
  <si>
    <t>HADE6</t>
  </si>
  <si>
    <t>Certificate/Diploma</t>
  </si>
  <si>
    <t>HADE5</t>
  </si>
  <si>
    <t>DDS/DMD</t>
  </si>
  <si>
    <t>HADE4</t>
  </si>
  <si>
    <t>Doctorate degree</t>
  </si>
  <si>
    <t>HADE3</t>
  </si>
  <si>
    <t>HADE2</t>
  </si>
  <si>
    <t>HADE1</t>
  </si>
  <si>
    <t>Academic Rank</t>
  </si>
  <si>
    <t>Associate professor</t>
  </si>
  <si>
    <t>Professor</t>
  </si>
  <si>
    <t>Assistant professor</t>
  </si>
  <si>
    <t>Clinical instructor</t>
  </si>
  <si>
    <t>Dentist</t>
  </si>
  <si>
    <t>Dental laboratory technician</t>
  </si>
  <si>
    <t>Dental hygienist</t>
  </si>
  <si>
    <t>cert/diploma</t>
  </si>
  <si>
    <t>Assoc.</t>
  </si>
  <si>
    <t>BA</t>
  </si>
  <si>
    <t>PhD</t>
  </si>
  <si>
    <t>DDS</t>
  </si>
  <si>
    <t>other</t>
  </si>
  <si>
    <t>AR6</t>
  </si>
  <si>
    <t>AR5</t>
  </si>
  <si>
    <t>AR4</t>
  </si>
  <si>
    <t>AR3</t>
  </si>
  <si>
    <t>AR2</t>
  </si>
  <si>
    <t>AR1</t>
  </si>
  <si>
    <t>4, 5</t>
  </si>
  <si>
    <t>Lab technician/Lab associate</t>
  </si>
  <si>
    <t>Full-Time Faculty</t>
  </si>
  <si>
    <t>Part-Time Faculty</t>
  </si>
  <si>
    <t>Branch or satellite campus</t>
  </si>
  <si>
    <t>Self-paced curriculum</t>
  </si>
  <si>
    <t>Evening section</t>
  </si>
  <si>
    <t>Independent study</t>
  </si>
  <si>
    <t>Part-time curriculum</t>
  </si>
  <si>
    <t>Modular curriculum</t>
  </si>
  <si>
    <t>Distance education technology</t>
  </si>
  <si>
    <t>Hybrid content or course</t>
  </si>
  <si>
    <t>Other program innovations</t>
  </si>
  <si>
    <t>Total number of "Yes" responses:</t>
  </si>
  <si>
    <t>Didactic instruction</t>
  </si>
  <si>
    <t>Clinical or laboratory instruction</t>
  </si>
  <si>
    <t>Correspond-
ence</t>
  </si>
  <si>
    <t>Audio or audio conference courses</t>
  </si>
  <si>
    <t>Telecourse, ITV or vedeocon-
ference</t>
  </si>
  <si>
    <t>CD-ROM: Self-contained system or email</t>
  </si>
  <si>
    <t>Web-based or online courses</t>
  </si>
  <si>
    <t>Web-enhanced courses</t>
  </si>
  <si>
    <t>Lecture or discussion</t>
  </si>
  <si>
    <t>Simulation</t>
  </si>
  <si>
    <t>Field learning or research</t>
  </si>
  <si>
    <t>Problem-based learning</t>
  </si>
  <si>
    <t>Case-based learning</t>
  </si>
  <si>
    <t>Systems-based learning</t>
  </si>
  <si>
    <t>Service learning</t>
  </si>
  <si>
    <t>Hybrid courses</t>
  </si>
  <si>
    <t>Objective structured clinical exam-
ination</t>
  </si>
  <si>
    <t>Multiple sites away from campus for:</t>
  </si>
  <si>
    <t>Virtual methods:</t>
  </si>
  <si>
    <t>Total number of  "Yes" responses:</t>
  </si>
  <si>
    <t>Completion of Non-Accredited DLT Program at this Institution</t>
  </si>
  <si>
    <t>Figure 2: Number of Applications per Program and Number of Dental Laboratory Technology Students</t>
  </si>
  <si>
    <t>2020-21</t>
  </si>
  <si>
    <t>Associate degree (n=6)</t>
  </si>
  <si>
    <t>Pima Community College</t>
  </si>
  <si>
    <t>---</t>
  </si>
  <si>
    <t>1st 
Year</t>
  </si>
  <si>
    <t>2nd 
Year</t>
  </si>
  <si>
    <t>oa2</t>
  </si>
  <si>
    <t>OA4IDRA</t>
  </si>
  <si>
    <t>OA4NDRA</t>
  </si>
  <si>
    <t>OA4UNK</t>
  </si>
  <si>
    <t>oa1</t>
  </si>
  <si>
    <t>Did not take</t>
  </si>
  <si>
    <t>OA3P</t>
  </si>
  <si>
    <t>OA3NP</t>
  </si>
  <si>
    <t>OA3DNT</t>
  </si>
  <si>
    <t>OA3UNK</t>
  </si>
  <si>
    <t>Median</t>
  </si>
  <si>
    <t>FACPROF6</t>
  </si>
  <si>
    <t>FACPROF5</t>
  </si>
  <si>
    <t>FACPROF4</t>
  </si>
  <si>
    <t>FACPROF3</t>
  </si>
  <si>
    <t>FACPROF2</t>
  </si>
  <si>
    <t>FACPROF1</t>
  </si>
  <si>
    <t>dentist</t>
  </si>
  <si>
    <t>DLT</t>
  </si>
  <si>
    <t>Da/DH</t>
  </si>
  <si>
    <t>DH</t>
  </si>
  <si>
    <t xml:space="preserve">DA </t>
  </si>
  <si>
    <t>Both dental hygienist and dental assistant</t>
  </si>
  <si>
    <t>Both dental laboratory technician and dental assistant</t>
  </si>
  <si>
    <t>High school diploma/GED (n=10)</t>
  </si>
  <si>
    <t>Less than one year of college (n=2)</t>
  </si>
  <si>
    <t>One year of college (n=1)</t>
  </si>
  <si>
    <t>NOTE: The increase in average tuition in 2020-21 is due to the Indiana University School of Dentistry program transitioning to a four-year curriculum.</t>
  </si>
  <si>
    <t>2021-22 Survey of Allied Dental Education</t>
  </si>
  <si>
    <t>Figure 3: Comparison of First-Year Student Capacity Versus Enrollment by Educational Setting, 2021-22</t>
  </si>
  <si>
    <t>Figure 4: Degrees Awarded by Dental Laboratory Technology Education Programs, 2021-22</t>
  </si>
  <si>
    <t>Figure 5: Minimum Educational Requirements Needed to Enroll in Accredited Dental Laboratory Technology Programs, 2021-22</t>
  </si>
  <si>
    <t>Table 2: Admission Policies and Total Student Costs at Accredited Dental Laboratory Technology Education Programs, 2021-22</t>
  </si>
  <si>
    <t>Table 3: First-Year In-District Tuition and Fees at Accredited Dental Laboratory Technology Education Programs, 2021-22</t>
  </si>
  <si>
    <t>Table 5a: Total Enrollment in Accredited Dental Laboratory Technology Programs by Citizenship and Gender, 2021-22</t>
  </si>
  <si>
    <t>Table 5b: Total  Enrollment in Accredited Dental Laboratory Technology Programs by Age and Gender, 2021-22</t>
  </si>
  <si>
    <t>Table 5c: Total Enrollment in Accredited Dental Laboratory Technology Programs by Ethnicity/Race and Gender, 2021-22</t>
  </si>
  <si>
    <t>Figure 7: Number of Dental Laboratory Technology Students with Job/Family Care Responsibilities and Financial Assistance, 2021-22</t>
  </si>
  <si>
    <t>Table 7: Highest Level of Education Completed by First-Year Dental Laboratory Technology Students, 2021-22</t>
  </si>
  <si>
    <t>Figure 9: Hours Spent Weekly in Program Activities by Dental Laboratory Technology Program Administrators, 2021-22</t>
  </si>
  <si>
    <t>Table 9a: Faculty of Accredited Dental Laboratory Technology Programs by Age and Gender, 2021-22</t>
  </si>
  <si>
    <t>Table 9b: Faculty of Accredited Dental Laboratory Technology Programs by Ethnicity/Race and Gender, 2021-22</t>
  </si>
  <si>
    <t>Figure 10a: Highest Academic Degree Earned by Dental Laboratory Technology Faculty, 2021-22</t>
  </si>
  <si>
    <t>Figure 10b: Academic Rank of Dental Laboratory Technology Faculty, 2021-22</t>
  </si>
  <si>
    <t>Figure 10c: Occupational Discipline of Dental Laboratory Technology Faculty, 2021-22</t>
  </si>
  <si>
    <t>Table 10: Number of Faculty Members in Accredited Dental Laboratory Technology Education Programs, 2021-22</t>
  </si>
  <si>
    <t>Table 11: Non-Traditional Designs Offered by Accredited Dental Laboratory Technology Education Programs, 2021-22</t>
  </si>
  <si>
    <t>Table 12: Instruction Methods at Accredited Dental Laboratory Technology Education Programs, 2021-22</t>
  </si>
  <si>
    <t>Figure 1: First-Year Student Capacity Versus Enrollment by Number of Dental Laboratory Technology Education Programs, 2011-12 to 2021-22</t>
  </si>
  <si>
    <t>Figure 2: Number of Applications per Program and Number of Dental Laboratory Technology Students Accepted per Program, 2011-12 to 2021-22</t>
  </si>
  <si>
    <t>Figure 6: Average Costs for Tuition and Fees in Accredited Dental Laboratory Technology Programs, 2011-12 to 2021-22</t>
  </si>
  <si>
    <t>Table 4: Enrollment and Graduates of Dental Laboratory Technology Education Programs, 2011-12 to 2021-22</t>
  </si>
  <si>
    <t>Table 6a: Graduates of Accredited Dental Laboratory Technology Programs by Citizenship and Gender, 2021</t>
  </si>
  <si>
    <t>Table 6b: Graduates of Accredited Dental Laboratory Technology Programs by Age and Gender, 2021</t>
  </si>
  <si>
    <t>Table 6c: Graduates of Accredited Dental Laboratory Technology Programs by Ethnicity/Race and Gender, 2021</t>
  </si>
  <si>
    <t>Figure 8a: Outcomes Assessment for Dental Laboratory Technology Class of 2020</t>
  </si>
  <si>
    <t>Figure 8b: Graduate State/National Certification Outcomes, Dental Laboratory Technology Class of 2020</t>
  </si>
  <si>
    <t>2021-22</t>
  </si>
  <si>
    <r>
      <t>Source: American Dental Association, Health Policy Institute,</t>
    </r>
    <r>
      <rPr>
        <i/>
        <sz val="9"/>
        <rFont val="Arial"/>
        <family val="2"/>
      </rPr>
      <t xml:space="preserve"> Commission on Dental Accreditation Surveys of Dental Laboratory Technology Education Programs.</t>
    </r>
  </si>
  <si>
    <t>©2022 American Dental Association</t>
  </si>
  <si>
    <t>Accepted per Program, 2011-12 to 2021-22</t>
  </si>
  <si>
    <r>
      <t>Source: American Dental Association, Health Policy Institute,</t>
    </r>
    <r>
      <rPr>
        <i/>
        <sz val="9"/>
        <color theme="1"/>
        <rFont val="Arial"/>
        <family val="2"/>
      </rPr>
      <t xml:space="preserve"> Commission on Dental Accreditation 2021-22 Survey of Dental Laboratory Technology Education Programs.</t>
    </r>
  </si>
  <si>
    <t>Figure 3: First-Year Student Capacity and Enrollment by Educational Setting in Dental Laboratory Techology Programs, 2021-22</t>
  </si>
  <si>
    <t>SETTAG</t>
  </si>
  <si>
    <t>N Obs</t>
  </si>
  <si>
    <t>University Dental School</t>
  </si>
  <si>
    <t>capacity</t>
  </si>
  <si>
    <t>ENR1</t>
  </si>
  <si>
    <t>University Separate Dental Deptartment</t>
  </si>
  <si>
    <t>Community College</t>
  </si>
  <si>
    <t>Technical College or Institute</t>
  </si>
  <si>
    <t>Community College (N=6)</t>
  </si>
  <si>
    <t>Technical College/ Institute (N=4)</t>
  </si>
  <si>
    <r>
      <t xml:space="preserve">Source: American Dental Association, Health Policy Institute, </t>
    </r>
    <r>
      <rPr>
        <i/>
        <sz val="9"/>
        <rFont val="Arial"/>
        <family val="2"/>
      </rPr>
      <t xml:space="preserve">Commission on Dental Accreditation 2021-22 Survey of Dental Laboratory Technology Education Programs. </t>
    </r>
  </si>
  <si>
    <t>Baccalaureate Degree (n=1)</t>
  </si>
  <si>
    <t>Certificate (n=6)</t>
  </si>
  <si>
    <r>
      <t xml:space="preserve">Source: American Dental Association, Health Policy Institute, </t>
    </r>
    <r>
      <rPr>
        <i/>
        <sz val="9"/>
        <rFont val="Arial"/>
        <family val="2"/>
      </rPr>
      <t>Commission on Dental Accreditation 2021-22 Survey of Dental Laboratory Technology Education Programs</t>
    </r>
    <r>
      <rPr>
        <sz val="9"/>
        <rFont val="Arial"/>
        <family val="2"/>
      </rPr>
      <t>.</t>
    </r>
  </si>
  <si>
    <t>Technology Programs, 2021-22</t>
  </si>
  <si>
    <r>
      <t>Source: American Dental Association, Health Policy Institute,</t>
    </r>
    <r>
      <rPr>
        <i/>
        <sz val="9"/>
        <color theme="1"/>
        <rFont val="Arial"/>
        <family val="2"/>
      </rPr>
      <t>Commission on Dental Accreditation 2021-22 Survey of Dental Laboratory Technology Education Programs.</t>
    </r>
  </si>
  <si>
    <t>Table 2: Admission Policies at Accredited Dental Laboratory Technology Programs, 2021-22</t>
  </si>
  <si>
    <r>
      <t xml:space="preserve">Source: American Dental Association, Health Policy Institute, </t>
    </r>
    <r>
      <rPr>
        <i/>
        <sz val="9"/>
        <color theme="1"/>
        <rFont val="Arial"/>
        <family val="2"/>
      </rPr>
      <t>Commission on Dental Accreditation 2021-22 Survey of Dental Laboratory Technology Education Programs.</t>
    </r>
  </si>
  <si>
    <t>GED/HS dipoma</t>
  </si>
  <si>
    <t>Less than 1 yr college</t>
  </si>
  <si>
    <t>Trimester</t>
  </si>
  <si>
    <t>1 year of college</t>
  </si>
  <si>
    <t>Baccalaureate Degree</t>
  </si>
  <si>
    <r>
      <rPr>
        <vertAlign val="superscript"/>
        <sz val="9"/>
        <color theme="1"/>
        <rFont val="Arial"/>
        <family val="2"/>
      </rPr>
      <t xml:space="preserve">1 </t>
    </r>
    <r>
      <rPr>
        <sz val="9"/>
        <color theme="1"/>
        <rFont val="Arial"/>
        <family val="2"/>
      </rPr>
      <t>N/A: Not applicalbe; program had no first-year enrollment in 2021-22.</t>
    </r>
  </si>
  <si>
    <r>
      <rPr>
        <vertAlign val="superscript"/>
        <sz val="9"/>
        <color theme="1"/>
        <rFont val="Arial"/>
        <family val="2"/>
      </rPr>
      <t>1</t>
    </r>
    <r>
      <rPr>
        <sz val="9"/>
        <color theme="1"/>
        <rFont val="Arial"/>
        <family val="2"/>
      </rPr>
      <t xml:space="preserve"> Program had no first-year students in 2021-22.</t>
    </r>
  </si>
  <si>
    <t>Table 3: First Year In-District Tuition and Fees at Accredited Dental Laboratory Technology Programs, 2021-22</t>
  </si>
  <si>
    <r>
      <t>N/A</t>
    </r>
    <r>
      <rPr>
        <vertAlign val="superscript"/>
        <sz val="11"/>
        <rFont val="Arial"/>
        <family val="2"/>
      </rPr>
      <t>1</t>
    </r>
  </si>
  <si>
    <r>
      <t xml:space="preserve">Source: American Dental Association, Health Policy Institute, </t>
    </r>
    <r>
      <rPr>
        <i/>
        <sz val="9"/>
        <color theme="1"/>
        <rFont val="Arial"/>
        <family val="2"/>
      </rPr>
      <t>Commission on Dental Accreditation Surveys of Dental Laboratory Technology Education Programs</t>
    </r>
  </si>
  <si>
    <t>Table 4: Enrollment and Graduates of Dental Laboratory Technology Programs, 2011-12 to 2021-22</t>
  </si>
  <si>
    <r>
      <t xml:space="preserve">Source: American Dental Association, Health Policy Institute, </t>
    </r>
    <r>
      <rPr>
        <i/>
        <sz val="9"/>
        <rFont val="Arial"/>
        <family val="2"/>
      </rPr>
      <t>Commission on Dental Accreditation</t>
    </r>
    <r>
      <rPr>
        <sz val="9"/>
        <rFont val="Arial"/>
        <family val="2"/>
      </rPr>
      <t xml:space="preserve"> </t>
    </r>
    <r>
      <rPr>
        <i/>
        <sz val="9"/>
        <rFont val="Arial"/>
        <family val="2"/>
      </rPr>
      <t>Surveys of Dental Laboratory Technology Education Programs.</t>
    </r>
  </si>
  <si>
    <r>
      <t xml:space="preserve">Source: American Dental Association, Health Policy Institute, </t>
    </r>
    <r>
      <rPr>
        <i/>
        <sz val="9"/>
        <rFont val="Arial"/>
        <family val="2"/>
      </rPr>
      <t>Commission on Dental Accreditation 2021-22 Survey of Dental Laboratory Technology Education Programs.</t>
    </r>
  </si>
  <si>
    <t>Table 5: Total Enrollment in Accredited Dental Laboratory Technology Programs by Citizenship, Age, Ethnicity/Race and Gender, 2021-22</t>
  </si>
  <si>
    <t>2021 Graduates</t>
  </si>
  <si>
    <t>Table 6: 2021 Graduates of Accredited Dental Laboratory Technology Programs by Citizenship, Age, Ethnicity/Race and Gender</t>
  </si>
  <si>
    <t>and Financial Assistance, 2021-22</t>
  </si>
  <si>
    <t>Table 8: 2021-22 Enrollment and 2021 Graduates at Accredited Dental Laboratory Technology Education Programs</t>
  </si>
  <si>
    <t>2021-22 Full- and Part-Time</t>
  </si>
  <si>
    <t>Table 1: Advanced Standing Provision and Methods Used to Award Advanced Standing at Accredited Dental Laboratory Technology Education Programs, 2021-22</t>
  </si>
  <si>
    <t>Provision for Advanced Standing?</t>
  </si>
  <si>
    <t>Method of Advanced Standing</t>
  </si>
  <si>
    <t>Excluding programs 1111, 1253:</t>
  </si>
  <si>
    <t>Figure 8b: Graduate Outcomes, Dental Laboratory Technology Class of 2020</t>
  </si>
  <si>
    <r>
      <t>Source: American Dental Association, Health Policy Institute,</t>
    </r>
    <r>
      <rPr>
        <i/>
        <sz val="9"/>
        <rFont val="Arial"/>
        <family val="2"/>
      </rPr>
      <t xml:space="preserve"> Commission on Dental Accreditation 2021-22 Survey of Dental Laboratory Technology Education Programs.</t>
    </r>
  </si>
  <si>
    <t>HPW1</t>
  </si>
  <si>
    <t>HPW2</t>
  </si>
  <si>
    <t>HPW3</t>
  </si>
  <si>
    <t>HPW4</t>
  </si>
  <si>
    <t>HPW5</t>
  </si>
  <si>
    <t>HPW6</t>
  </si>
  <si>
    <t>HPW7</t>
  </si>
  <si>
    <t>HPW8</t>
  </si>
  <si>
    <t>Class prep</t>
  </si>
  <si>
    <t>Admission act</t>
  </si>
  <si>
    <t>Recruitment act</t>
  </si>
  <si>
    <t>Teaching resp</t>
  </si>
  <si>
    <t>Table 9: Faculty of Accredited Dental Laboratory Technology Programs by Age, Ethnicity/Race and Gender, 2021-22</t>
  </si>
  <si>
    <t>Content Area</t>
  </si>
  <si>
    <t>All Programs</t>
  </si>
  <si>
    <t>Programs Awarding Certificates 
or Diplomas</t>
  </si>
  <si>
    <t>Programs Awarding Associate Degrees</t>
  </si>
  <si>
    <t>Didactic Average</t>
  </si>
  <si>
    <t>Laboratory Average</t>
  </si>
  <si>
    <t>Communication skills</t>
  </si>
  <si>
    <t>Mathematics</t>
  </si>
  <si>
    <t>Business principles</t>
  </si>
  <si>
    <t>Chemistry</t>
  </si>
  <si>
    <t>Physics</t>
  </si>
  <si>
    <t>Dental materials</t>
  </si>
  <si>
    <t>Tooth morphology</t>
  </si>
  <si>
    <t>Oral anatomy</t>
  </si>
  <si>
    <t>Occlusion</t>
  </si>
  <si>
    <t>Legal, ethical, and historical aspects of dentistry &amp; dental laboratory technology</t>
  </si>
  <si>
    <t>Bloodborne infectious diseases</t>
  </si>
  <si>
    <t>Hazard control</t>
  </si>
  <si>
    <t>General laboratory techniques</t>
  </si>
  <si>
    <t>Complete denture prosthodontics</t>
  </si>
  <si>
    <t>Removable partial denture prosthodontics</t>
  </si>
  <si>
    <t>Fixed prosthodontics (crown and bridge)</t>
  </si>
  <si>
    <t>Dental ceramics</t>
  </si>
  <si>
    <t>Orthodontic appliances</t>
  </si>
  <si>
    <t>Practical experience</t>
  </si>
  <si>
    <t>Didactic Instruction</t>
  </si>
  <si>
    <t>Laboratory Instruction</t>
  </si>
  <si>
    <t>Table 13: Average Total Clock Hours of Instruction for Accredited Dental Laboratory Technology Education Programs, 2021-22</t>
  </si>
  <si>
    <t>Figure 11: Average Total Advanced Specialty Didactic and Laboratory Clock Hours of Instruction at Accredited Dental Laboratory Technology Programs, 2021-22</t>
  </si>
  <si>
    <t>Table 13. Average Total Clock Hours of Instruction for Accredited Dental Laboratory Technology Education Programs, 2021-22</t>
  </si>
  <si>
    <r>
      <t xml:space="preserve">Source: American Dental Association, Health Policy Institute, 2021-22 </t>
    </r>
    <r>
      <rPr>
        <i/>
        <sz val="9"/>
        <rFont val="Arial"/>
        <family val="2"/>
      </rPr>
      <t>Survey of Dental Laboratory Technology Education Programs.</t>
    </r>
  </si>
  <si>
    <r>
      <t xml:space="preserve">This report summarizes information gathered by the annual </t>
    </r>
    <r>
      <rPr>
        <i/>
        <sz val="10"/>
        <color rgb="FF000000"/>
        <rFont val="Arial"/>
        <family val="2"/>
      </rPr>
      <t>Survey of Dental Laboratory Technology Education Programs</t>
    </r>
    <r>
      <rPr>
        <sz val="10"/>
        <color rgb="FF000000"/>
        <rFont val="Arial"/>
        <family val="2"/>
      </rPr>
      <t xml:space="preserve"> for 2021-22. The purpose of this report is to present information regarding admissions, enrollment, graduates, tuition and fees, and methods of enrollment from dental laboratory technology programs accredited by the Commission on Dental Accreditation (CODA). </t>
    </r>
  </si>
  <si>
    <r>
      <t>Requests to complete the 2021-22</t>
    </r>
    <r>
      <rPr>
        <i/>
        <sz val="10"/>
        <color rgb="FF000000"/>
        <rFont val="Arial"/>
        <family val="2"/>
      </rPr>
      <t xml:space="preserve"> Survey of Dental Laboratory Technology Education Programs </t>
    </r>
    <r>
      <rPr>
        <sz val="10"/>
        <color rgb="FF000000"/>
        <rFont val="Arial"/>
        <family val="2"/>
      </rPr>
      <t>were sent to 13 dental laboratory technology education programs in August 2021.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coda.ada.org.</t>
    </r>
  </si>
  <si>
    <t xml:space="preserve">Every reasonable effort has been made by the ADA Health Policy Institute (HPI) to identify and correct recognizable inconsistencies in program-level data. However, there may remain some instances in which data provided by a given dental education program published in this report are inaccurate but unrecognizable as such to the HPI or CODA, because no comparable question exists on the survey with which to verify its accuracy. </t>
  </si>
  <si>
    <t>Instructor</t>
  </si>
  <si>
    <t>DICH29</t>
  </si>
  <si>
    <t>DICH28</t>
  </si>
  <si>
    <t>DICH26</t>
  </si>
  <si>
    <t>DICH27</t>
  </si>
  <si>
    <t>DICH25</t>
  </si>
  <si>
    <t>LICH29</t>
  </si>
  <si>
    <t>LICH28</t>
  </si>
  <si>
    <t>LICH26</t>
  </si>
  <si>
    <t>LICH27</t>
  </si>
  <si>
    <t>LICH25</t>
  </si>
  <si>
    <t>Originally published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</si>
</sst>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
    <numFmt numFmtId="167" formatCode="0.0%"/>
    <numFmt numFmtId="168" formatCode="_(&quot;$&quot;* #,##0_);_(&quot;$&quot;* \(#,##0\);_(&quot;$&quot;* &quot;-&quot;??_);_(@_)"/>
    <numFmt numFmtId="169" formatCode="_(* #,##0.0_);_(* \(#,##0.0\);_(* &quot;-&quot;??_);_(@_)"/>
  </numFmts>
  <fonts count="49" x14ac:knownFonts="1">
    <font>
      <sz val="10"/>
      <color theme="1"/>
      <name val="Arial"/>
      <family val="2"/>
    </font>
    <font>
      <sz val="10"/>
      <color theme="1"/>
      <name val="Arial"/>
      <family val="2"/>
    </font>
    <font>
      <b/>
      <sz val="10"/>
      <color theme="0"/>
      <name val="Arial"/>
      <family val="2"/>
    </font>
    <font>
      <sz val="10"/>
      <color rgb="FFFF0000"/>
      <name val="Arial"/>
      <family val="2"/>
    </font>
    <font>
      <b/>
      <sz val="10"/>
      <color theme="1"/>
      <name val="Arial"/>
      <family val="2"/>
    </font>
    <font>
      <u/>
      <sz val="10"/>
      <color theme="10"/>
      <name val="Arial"/>
      <family val="2"/>
    </font>
    <font>
      <sz val="10"/>
      <name val="Arial"/>
      <family val="2"/>
    </font>
    <font>
      <i/>
      <sz val="10"/>
      <color theme="1"/>
      <name val="Arial"/>
      <family val="2"/>
    </font>
    <font>
      <b/>
      <sz val="10"/>
      <color rgb="FFFF0000"/>
      <name val="Arial"/>
      <family val="2"/>
    </font>
    <font>
      <sz val="10"/>
      <color rgb="FF000000"/>
      <name val="Arial"/>
      <family val="2"/>
    </font>
    <font>
      <sz val="10"/>
      <color theme="1"/>
      <name val="Symbol"/>
      <family val="1"/>
      <charset val="2"/>
    </font>
    <font>
      <sz val="7"/>
      <color theme="1"/>
      <name val="Times New Roman"/>
      <family val="1"/>
    </font>
    <font>
      <b/>
      <sz val="11"/>
      <color theme="1"/>
      <name val="Arial"/>
      <family val="2"/>
    </font>
    <font>
      <u/>
      <sz val="11"/>
      <color theme="10"/>
      <name val="Arial"/>
      <family val="2"/>
    </font>
    <font>
      <b/>
      <sz val="11"/>
      <color theme="0"/>
      <name val="Arial"/>
      <family val="2"/>
    </font>
    <font>
      <b/>
      <sz val="10"/>
      <name val="Arial"/>
      <family val="2"/>
    </font>
    <font>
      <sz val="11"/>
      <color theme="1"/>
      <name val="Arial"/>
      <family val="2"/>
    </font>
    <font>
      <sz val="9"/>
      <name val="Arial"/>
      <family val="2"/>
    </font>
    <font>
      <i/>
      <sz val="9"/>
      <name val="Arial"/>
      <family val="2"/>
    </font>
    <font>
      <sz val="8"/>
      <name val="Arial"/>
      <family val="2"/>
    </font>
    <font>
      <sz val="8"/>
      <color theme="1"/>
      <name val="Arial"/>
      <family val="2"/>
    </font>
    <font>
      <sz val="9"/>
      <color theme="1"/>
      <name val="Arial"/>
      <family val="2"/>
    </font>
    <font>
      <i/>
      <sz val="9"/>
      <color theme="1"/>
      <name val="Arial"/>
      <family val="2"/>
    </font>
    <font>
      <b/>
      <sz val="10"/>
      <color rgb="FF000000"/>
      <name val="Arial"/>
      <family val="2"/>
    </font>
    <font>
      <sz val="11"/>
      <color theme="1"/>
      <name val="Calibri"/>
      <family val="2"/>
      <scheme val="minor"/>
    </font>
    <font>
      <u/>
      <sz val="11"/>
      <color theme="11"/>
      <name val="Arial"/>
      <family val="2"/>
    </font>
    <font>
      <sz val="10"/>
      <color rgb="FF00B050"/>
      <name val="Arial"/>
      <family val="2"/>
    </font>
    <font>
      <b/>
      <sz val="10"/>
      <color rgb="FFFFFFFF"/>
      <name val="Arial"/>
      <family val="2"/>
    </font>
    <font>
      <b/>
      <sz val="11"/>
      <color rgb="FF000000"/>
      <name val="Arial"/>
      <family val="2"/>
    </font>
    <font>
      <sz val="11"/>
      <color rgb="FF003399"/>
      <name val="Arial"/>
      <family val="2"/>
    </font>
    <font>
      <b/>
      <sz val="11"/>
      <color rgb="FFFFFFFF"/>
      <name val="Arial"/>
      <family val="2"/>
    </font>
    <font>
      <sz val="11"/>
      <color rgb="FF000000"/>
      <name val="Arial"/>
      <family val="2"/>
    </font>
    <font>
      <b/>
      <sz val="9"/>
      <color rgb="FFFFFFFF"/>
      <name val="Arial"/>
      <family val="2"/>
    </font>
    <font>
      <vertAlign val="superscript"/>
      <sz val="9"/>
      <color theme="1"/>
      <name val="Arial"/>
      <family val="2"/>
    </font>
    <font>
      <b/>
      <sz val="12"/>
      <color theme="0"/>
      <name val="Arial"/>
      <family val="2"/>
    </font>
    <font>
      <sz val="10"/>
      <color rgb="FF9C0006"/>
      <name val="Arial"/>
      <family val="2"/>
    </font>
    <font>
      <sz val="10"/>
      <color theme="0"/>
      <name val="Arial"/>
      <family val="2"/>
    </font>
    <font>
      <b/>
      <sz val="11"/>
      <name val="Arial"/>
      <family val="2"/>
    </font>
    <font>
      <sz val="10"/>
      <color rgb="FF003399"/>
      <name val="Arial"/>
      <family val="2"/>
    </font>
    <font>
      <b/>
      <sz val="10"/>
      <color rgb="FF003399"/>
      <name val="Arial"/>
      <family val="2"/>
    </font>
    <font>
      <b/>
      <u/>
      <sz val="11"/>
      <color rgb="FFFFFFFF"/>
      <name val="Arial"/>
      <family val="2"/>
    </font>
    <font>
      <b/>
      <i/>
      <sz val="8"/>
      <color theme="1"/>
      <name val="Arial"/>
      <family val="2"/>
    </font>
    <font>
      <u/>
      <sz val="11"/>
      <color rgb="FF0563C1"/>
      <name val="Arial"/>
      <family val="2"/>
    </font>
    <font>
      <sz val="11"/>
      <name val="Arial"/>
      <family val="2"/>
    </font>
    <font>
      <vertAlign val="superscript"/>
      <sz val="11"/>
      <name val="Arial"/>
      <family val="2"/>
    </font>
    <font>
      <b/>
      <sz val="8"/>
      <color theme="1"/>
      <name val="Arial"/>
      <family val="2"/>
    </font>
    <font>
      <b/>
      <sz val="9"/>
      <color rgb="FF000000"/>
      <name val="Arial"/>
      <family val="2"/>
    </font>
    <font>
      <i/>
      <sz val="10"/>
      <color rgb="FF000000"/>
      <name val="Arial"/>
      <family val="2"/>
    </font>
    <font>
      <sz val="10"/>
      <color theme="1"/>
      <name val="Times New Roman"/>
      <family val="1"/>
    </font>
  </fonts>
  <fills count="25">
    <fill>
      <patternFill patternType="none"/>
    </fill>
    <fill>
      <patternFill patternType="gray125"/>
    </fill>
    <fill>
      <patternFill patternType="solid">
        <fgColor theme="0"/>
        <bgColor indexed="64"/>
      </patternFill>
    </fill>
    <fill>
      <patternFill patternType="solid">
        <fgColor rgb="FF4F81BD"/>
        <bgColor indexed="64"/>
      </patternFill>
    </fill>
    <fill>
      <patternFill patternType="solid">
        <fgColor theme="4" tint="-0.249977111117893"/>
        <bgColor indexed="64"/>
      </patternFill>
    </fill>
    <fill>
      <patternFill patternType="solid">
        <fgColor rgb="FF7F7770"/>
        <bgColor indexed="64"/>
      </patternFill>
    </fill>
    <fill>
      <patternFill patternType="solid">
        <fgColor rgb="FFD9D9D9"/>
        <bgColor indexed="64"/>
      </patternFill>
    </fill>
    <fill>
      <patternFill patternType="solid">
        <fgColor rgb="FFFFFFFF"/>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rgb="FF0070C0"/>
        <bgColor indexed="64"/>
      </patternFill>
    </fill>
    <fill>
      <patternFill patternType="solid">
        <fgColor theme="5"/>
        <bgColor indexed="64"/>
      </patternFill>
    </fill>
    <fill>
      <patternFill patternType="solid">
        <fgColor theme="9"/>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rgb="FFFFC7CE"/>
      </patternFill>
    </fill>
    <fill>
      <patternFill patternType="solid">
        <fgColor theme="6"/>
        <bgColor indexed="64"/>
      </patternFill>
    </fill>
    <fill>
      <patternFill patternType="solid">
        <fgColor rgb="FFA5A5A5"/>
        <bgColor indexed="64"/>
      </patternFill>
    </fill>
  </fills>
  <borders count="32">
    <border>
      <left/>
      <right/>
      <top/>
      <bottom/>
      <diagonal/>
    </border>
    <border>
      <left/>
      <right/>
      <top/>
      <bottom style="thin">
        <color indexed="64"/>
      </bottom>
      <diagonal/>
    </border>
    <border>
      <left style="medium">
        <color auto="1"/>
      </left>
      <right style="medium">
        <color auto="1"/>
      </right>
      <top style="medium">
        <color auto="1"/>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ck">
        <color theme="6" tint="0.39994506668294322"/>
      </bottom>
      <diagonal/>
    </border>
    <border>
      <left style="thin">
        <color theme="0"/>
      </left>
      <right/>
      <top style="thin">
        <color theme="0"/>
      </top>
      <bottom style="thick">
        <color theme="6" tint="0.39994506668294322"/>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right/>
      <top/>
      <bottom style="medium">
        <color indexed="64"/>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top/>
      <bottom style="medium">
        <color theme="0"/>
      </bottom>
      <diagonal/>
    </border>
    <border>
      <left style="thick">
        <color theme="0"/>
      </left>
      <right/>
      <top/>
      <bottom/>
      <diagonal/>
    </border>
    <border>
      <left style="medium">
        <color theme="0" tint="-4.9989318521683403E-2"/>
      </left>
      <right style="medium">
        <color theme="0" tint="-4.9989318521683403E-2"/>
      </right>
      <top/>
      <bottom/>
      <diagonal/>
    </border>
    <border>
      <left/>
      <right/>
      <top/>
      <bottom style="thick">
        <color theme="0"/>
      </bottom>
      <diagonal/>
    </border>
    <border>
      <left/>
      <right style="medium">
        <color theme="0" tint="-4.9989318521683403E-2"/>
      </right>
      <top/>
      <bottom style="thick">
        <color theme="0" tint="-4.9989318521683403E-2"/>
      </bottom>
      <diagonal/>
    </border>
    <border>
      <left/>
      <right style="medium">
        <color theme="0" tint="-4.9989318521683403E-2"/>
      </right>
      <top/>
      <bottom/>
      <diagonal/>
    </border>
    <border>
      <left style="medium">
        <color theme="0" tint="-4.9989318521683403E-2"/>
      </left>
      <right style="medium">
        <color theme="0" tint="-4.9989318521683403E-2"/>
      </right>
      <top/>
      <bottom style="thick">
        <color theme="0" tint="-4.9989318521683403E-2"/>
      </bottom>
      <diagonal/>
    </border>
    <border>
      <left style="medium">
        <color theme="0" tint="-4.9989318521683403E-2"/>
      </left>
      <right style="thick">
        <color theme="0"/>
      </right>
      <top/>
      <bottom/>
      <diagonal/>
    </border>
    <border>
      <left style="thick">
        <color theme="0"/>
      </left>
      <right style="medium">
        <color theme="0" tint="-4.9989318521683403E-2"/>
      </right>
      <top/>
      <bottom/>
      <diagonal/>
    </border>
    <border>
      <left/>
      <right style="thick">
        <color theme="0"/>
      </right>
      <top/>
      <bottom/>
      <diagonal/>
    </border>
    <border>
      <left/>
      <right/>
      <top/>
      <bottom style="thick">
        <color theme="1" tint="0.499984740745262"/>
      </bottom>
      <diagonal/>
    </border>
    <border>
      <left style="medium">
        <color theme="0" tint="-4.9989318521683403E-2"/>
      </left>
      <right style="medium">
        <color theme="0" tint="-4.9989318521683403E-2"/>
      </right>
      <top/>
      <bottom style="thick">
        <color theme="1" tint="0.499984740745262"/>
      </bottom>
      <diagonal/>
    </border>
    <border>
      <left style="thick">
        <color theme="0"/>
      </left>
      <right style="medium">
        <color theme="0" tint="-4.9989318521683403E-2"/>
      </right>
      <top/>
      <bottom style="thick">
        <color theme="1" tint="0.499984740745262"/>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alignment vertical="top"/>
      <protection locked="0"/>
    </xf>
    <xf numFmtId="0" fontId="6" fillId="0" borderId="0"/>
    <xf numFmtId="0" fontId="24" fillId="0" borderId="0"/>
    <xf numFmtId="0" fontId="25" fillId="0" borderId="0" applyNumberFormat="0" applyFill="0" applyBorder="0" applyAlignment="0" applyProtection="0"/>
    <xf numFmtId="0" fontId="13" fillId="0" borderId="0" applyNumberFormat="0" applyFill="0" applyBorder="0" applyAlignment="0" applyProtection="0">
      <alignment vertical="top"/>
      <protection locked="0"/>
    </xf>
    <xf numFmtId="44" fontId="1" fillId="0" borderId="0" applyFont="0" applyFill="0" applyBorder="0" applyAlignment="0" applyProtection="0"/>
    <xf numFmtId="0" fontId="35" fillId="22" borderId="0" applyNumberFormat="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cellStyleXfs>
  <cellXfs count="347">
    <xf numFmtId="0" fontId="0" fillId="0" borderId="0" xfId="0"/>
    <xf numFmtId="0" fontId="0" fillId="2" borderId="0" xfId="0" applyFill="1"/>
    <xf numFmtId="0" fontId="4" fillId="2" borderId="0" xfId="0" applyFont="1" applyFill="1"/>
    <xf numFmtId="0" fontId="13" fillId="2" borderId="0" xfId="3" applyFill="1" applyAlignment="1" applyProtection="1"/>
    <xf numFmtId="0" fontId="8" fillId="2" borderId="0" xfId="0" applyFont="1" applyFill="1"/>
    <xf numFmtId="0" fontId="4" fillId="2" borderId="0" xfId="0" applyFont="1" applyFill="1" applyAlignment="1">
      <alignment wrapText="1"/>
    </xf>
    <xf numFmtId="0" fontId="0" fillId="2" borderId="0" xfId="0" applyFill="1" applyAlignment="1">
      <alignment wrapText="1"/>
    </xf>
    <xf numFmtId="0" fontId="4" fillId="2" borderId="0" xfId="0" applyFont="1" applyFill="1" applyAlignment="1">
      <alignment vertical="top" wrapText="1"/>
    </xf>
    <xf numFmtId="0" fontId="0" fillId="2" borderId="0" xfId="0" applyFont="1" applyFill="1" applyAlignment="1">
      <alignment vertical="top" wrapText="1"/>
    </xf>
    <xf numFmtId="0" fontId="0" fillId="2" borderId="0" xfId="0" applyFont="1" applyFill="1" applyAlignment="1">
      <alignment wrapText="1"/>
    </xf>
    <xf numFmtId="0" fontId="1" fillId="2" borderId="0" xfId="0" applyFont="1" applyFill="1" applyAlignment="1">
      <alignment wrapText="1"/>
    </xf>
    <xf numFmtId="0" fontId="1" fillId="2" borderId="0" xfId="0" applyFont="1" applyFill="1" applyAlignment="1">
      <alignment vertical="top" wrapText="1"/>
    </xf>
    <xf numFmtId="0" fontId="10" fillId="2" borderId="0" xfId="0" applyFont="1" applyFill="1" applyAlignment="1">
      <alignment horizontal="left" vertical="top" wrapText="1" indent="4"/>
    </xf>
    <xf numFmtId="0" fontId="12" fillId="2" borderId="0" xfId="0" applyFont="1" applyFill="1"/>
    <xf numFmtId="0" fontId="12" fillId="2" borderId="0" xfId="0" applyFont="1" applyFill="1" applyAlignment="1">
      <alignment vertical="center"/>
    </xf>
    <xf numFmtId="0" fontId="6" fillId="5" borderId="2" xfId="0" applyFont="1" applyFill="1" applyBorder="1" applyAlignment="1">
      <alignment vertical="center"/>
    </xf>
    <xf numFmtId="0" fontId="3" fillId="2" borderId="0" xfId="0" applyFont="1" applyFill="1"/>
    <xf numFmtId="17" fontId="0" fillId="2" borderId="0" xfId="0" applyNumberFormat="1" applyFill="1"/>
    <xf numFmtId="0" fontId="0" fillId="2" borderId="0" xfId="0" applyFill="1" applyBorder="1"/>
    <xf numFmtId="0" fontId="0" fillId="2" borderId="0" xfId="0" applyFill="1" applyAlignment="1">
      <alignment vertical="center"/>
    </xf>
    <xf numFmtId="0" fontId="14" fillId="3" borderId="3" xfId="0" applyFont="1" applyFill="1" applyBorder="1" applyAlignment="1">
      <alignment vertical="center"/>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5" fillId="2" borderId="0" xfId="0" applyFont="1" applyFill="1" applyAlignment="1">
      <alignment horizontal="center" vertical="center"/>
    </xf>
    <xf numFmtId="0" fontId="12" fillId="2" borderId="6" xfId="0" applyFont="1" applyFill="1" applyBorder="1" applyAlignment="1">
      <alignment vertical="center"/>
    </xf>
    <xf numFmtId="164" fontId="16" fillId="2" borderId="7" xfId="1" applyNumberFormat="1" applyFont="1" applyFill="1" applyBorder="1" applyAlignment="1">
      <alignment horizontal="right" vertical="center"/>
    </xf>
    <xf numFmtId="164" fontId="16" fillId="2" borderId="8" xfId="1" applyNumberFormat="1" applyFont="1" applyFill="1" applyBorder="1" applyAlignment="1">
      <alignment horizontal="right" vertical="center"/>
    </xf>
    <xf numFmtId="0" fontId="16" fillId="2" borderId="6" xfId="0" applyFont="1" applyFill="1" applyBorder="1" applyAlignment="1">
      <alignment vertical="center"/>
    </xf>
    <xf numFmtId="165" fontId="16" fillId="2" borderId="7" xfId="0" applyNumberFormat="1" applyFont="1" applyFill="1" applyBorder="1" applyAlignment="1">
      <alignment horizontal="right" vertical="center"/>
    </xf>
    <xf numFmtId="165" fontId="16" fillId="2" borderId="8" xfId="0" applyNumberFormat="1" applyFont="1" applyFill="1" applyBorder="1" applyAlignment="1">
      <alignment horizontal="right" vertical="center"/>
    </xf>
    <xf numFmtId="166" fontId="16" fillId="2" borderId="7" xfId="0" applyNumberFormat="1" applyFont="1" applyFill="1" applyBorder="1" applyAlignment="1">
      <alignment horizontal="right" vertical="center"/>
    </xf>
    <xf numFmtId="166" fontId="16" fillId="2" borderId="8" xfId="0" applyNumberFormat="1" applyFont="1" applyFill="1" applyBorder="1" applyAlignment="1">
      <alignment horizontal="right" vertical="center"/>
    </xf>
    <xf numFmtId="0" fontId="16" fillId="2" borderId="9" xfId="0" applyFont="1" applyFill="1" applyBorder="1" applyAlignment="1">
      <alignment vertical="center"/>
    </xf>
    <xf numFmtId="166" fontId="16" fillId="2" borderId="9" xfId="0" applyNumberFormat="1" applyFont="1" applyFill="1" applyBorder="1" applyAlignment="1">
      <alignment horizontal="right" vertical="center"/>
    </xf>
    <xf numFmtId="166" fontId="16" fillId="2" borderId="10" xfId="0" applyNumberFormat="1" applyFont="1" applyFill="1" applyBorder="1" applyAlignment="1">
      <alignment horizontal="right" vertical="center"/>
    </xf>
    <xf numFmtId="0" fontId="17" fillId="2" borderId="0" xfId="4" applyFont="1" applyFill="1" applyAlignment="1">
      <alignment vertical="center"/>
    </xf>
    <xf numFmtId="0" fontId="20" fillId="2" borderId="0" xfId="0" applyFont="1" applyFill="1"/>
    <xf numFmtId="0" fontId="21" fillId="2" borderId="0" xfId="0" applyFont="1" applyFill="1"/>
    <xf numFmtId="0" fontId="21" fillId="0" borderId="0" xfId="0" applyFont="1" applyFill="1" applyAlignment="1"/>
    <xf numFmtId="0" fontId="16" fillId="2" borderId="0" xfId="0" applyFont="1" applyFill="1"/>
    <xf numFmtId="0" fontId="9" fillId="2" borderId="0" xfId="0" applyFont="1" applyFill="1" applyBorder="1" applyAlignment="1">
      <alignment vertical="center"/>
    </xf>
    <xf numFmtId="0" fontId="0" fillId="2" borderId="0" xfId="0" applyFill="1" applyBorder="1" applyAlignment="1">
      <alignment vertical="center"/>
    </xf>
    <xf numFmtId="0" fontId="4" fillId="2" borderId="0" xfId="0" applyFont="1" applyFill="1" applyBorder="1" applyAlignment="1">
      <alignment horizontal="center" vertical="top" wrapText="1"/>
    </xf>
    <xf numFmtId="0" fontId="0" fillId="2" borderId="0" xfId="0" applyFill="1" applyBorder="1" applyAlignment="1">
      <alignment vertical="top" wrapText="1"/>
    </xf>
    <xf numFmtId="0" fontId="24" fillId="2" borderId="0" xfId="5" applyFill="1" applyBorder="1"/>
    <xf numFmtId="0" fontId="4" fillId="2" borderId="0" xfId="0" applyFont="1" applyFill="1" applyAlignment="1">
      <alignment vertical="center"/>
    </xf>
    <xf numFmtId="0" fontId="8" fillId="2" borderId="0" xfId="0" applyFont="1" applyFill="1" applyAlignment="1">
      <alignment vertical="center"/>
    </xf>
    <xf numFmtId="0" fontId="6" fillId="2" borderId="0" xfId="0" applyFont="1" applyFill="1"/>
    <xf numFmtId="0" fontId="19" fillId="2" borderId="0" xfId="4" applyFont="1" applyFill="1" applyAlignment="1">
      <alignment vertical="center"/>
    </xf>
    <xf numFmtId="0" fontId="20" fillId="2" borderId="0" xfId="0" applyFont="1" applyFill="1" applyAlignment="1"/>
    <xf numFmtId="0" fontId="21" fillId="2" borderId="0" xfId="0" applyFont="1" applyFill="1" applyAlignment="1"/>
    <xf numFmtId="167" fontId="0" fillId="2" borderId="0" xfId="2" applyNumberFormat="1" applyFont="1" applyFill="1"/>
    <xf numFmtId="0" fontId="23" fillId="0" borderId="11" xfId="0" applyFont="1" applyBorder="1" applyAlignment="1">
      <alignment horizontal="center" vertical="top" wrapText="1"/>
    </xf>
    <xf numFmtId="0" fontId="23" fillId="0" borderId="12" xfId="0" applyFont="1" applyBorder="1" applyAlignment="1">
      <alignment horizontal="center" vertical="top" wrapText="1"/>
    </xf>
    <xf numFmtId="0" fontId="4" fillId="0" borderId="13" xfId="0" applyFont="1" applyBorder="1" applyAlignment="1">
      <alignment horizontal="center" vertical="top" wrapText="1"/>
    </xf>
    <xf numFmtId="0" fontId="0" fillId="0" borderId="0" xfId="0" applyAlignment="1">
      <alignment vertical="top" wrapText="1"/>
    </xf>
    <xf numFmtId="166" fontId="0" fillId="2" borderId="0" xfId="0" applyNumberFormat="1" applyFill="1"/>
    <xf numFmtId="0" fontId="23" fillId="2" borderId="0" xfId="0" applyFont="1" applyFill="1" applyBorder="1" applyAlignment="1">
      <alignment horizontal="center" vertical="top" wrapText="1"/>
    </xf>
    <xf numFmtId="0" fontId="23" fillId="2" borderId="0" xfId="0" applyFont="1" applyFill="1" applyBorder="1" applyAlignment="1">
      <alignment horizontal="center" vertical="top" wrapText="1"/>
    </xf>
    <xf numFmtId="0" fontId="2" fillId="4" borderId="14" xfId="0" applyFont="1" applyFill="1" applyBorder="1" applyAlignment="1">
      <alignment horizontal="center" vertical="center"/>
    </xf>
    <xf numFmtId="0" fontId="2" fillId="4" borderId="14" xfId="0" applyFont="1" applyFill="1" applyBorder="1" applyAlignment="1">
      <alignment horizontal="center" wrapText="1"/>
    </xf>
    <xf numFmtId="0" fontId="0" fillId="2" borderId="0" xfId="0" applyFill="1" applyAlignment="1">
      <alignment horizontal="left" indent="2"/>
    </xf>
    <xf numFmtId="0" fontId="0" fillId="2" borderId="0" xfId="0" applyFill="1" applyAlignment="1">
      <alignment horizontal="right" indent="2"/>
    </xf>
    <xf numFmtId="0" fontId="0" fillId="2" borderId="1" xfId="0" applyFill="1" applyBorder="1" applyAlignment="1">
      <alignment horizontal="left" indent="2"/>
    </xf>
    <xf numFmtId="0" fontId="0" fillId="2" borderId="1" xfId="0" applyFill="1" applyBorder="1" applyAlignment="1">
      <alignment horizontal="right" indent="2"/>
    </xf>
    <xf numFmtId="0" fontId="13" fillId="2" borderId="0" xfId="7" applyFont="1" applyFill="1" applyAlignment="1" applyProtection="1">
      <alignment vertical="center"/>
    </xf>
    <xf numFmtId="0" fontId="13" fillId="0" borderId="0" xfId="3" applyAlignment="1" applyProtection="1"/>
    <xf numFmtId="0" fontId="26" fillId="2" borderId="0" xfId="0" applyFont="1" applyFill="1"/>
    <xf numFmtId="0" fontId="28" fillId="7" borderId="0" xfId="0" applyFont="1" applyFill="1" applyBorder="1" applyAlignment="1">
      <alignment horizontal="left"/>
    </xf>
    <xf numFmtId="0" fontId="29" fillId="7" borderId="0" xfId="0" applyFont="1" applyFill="1" applyBorder="1" applyAlignment="1">
      <alignment horizontal="center"/>
    </xf>
    <xf numFmtId="0" fontId="30" fillId="3" borderId="0" xfId="0" applyFont="1" applyFill="1" applyBorder="1" applyAlignment="1">
      <alignment horizontal="center" wrapText="1"/>
    </xf>
    <xf numFmtId="0" fontId="30" fillId="3" borderId="0" xfId="0" applyFont="1" applyFill="1" applyBorder="1" applyAlignment="1">
      <alignment horizontal="left" wrapText="1"/>
    </xf>
    <xf numFmtId="0" fontId="27" fillId="3" borderId="0" xfId="0" applyFont="1" applyFill="1" applyBorder="1" applyAlignment="1">
      <alignment horizontal="center" wrapText="1"/>
    </xf>
    <xf numFmtId="0" fontId="32" fillId="3" borderId="0" xfId="0" applyFont="1" applyFill="1" applyBorder="1" applyAlignment="1">
      <alignment horizontal="center" wrapText="1"/>
    </xf>
    <xf numFmtId="0" fontId="31" fillId="6" borderId="0" xfId="0" applyFont="1" applyFill="1" applyBorder="1" applyAlignment="1">
      <alignment horizontal="left" vertical="center" wrapText="1"/>
    </xf>
    <xf numFmtId="0" fontId="31" fillId="7" borderId="0" xfId="0" applyFont="1" applyFill="1" applyBorder="1" applyAlignment="1">
      <alignment horizontal="left" vertical="center" wrapText="1"/>
    </xf>
    <xf numFmtId="0" fontId="31" fillId="6" borderId="0" xfId="0" applyFont="1" applyFill="1" applyBorder="1" applyAlignment="1">
      <alignment horizontal="center" vertical="center" wrapText="1"/>
    </xf>
    <xf numFmtId="0" fontId="31" fillId="7" borderId="0" xfId="0" applyFont="1" applyFill="1" applyBorder="1" applyAlignment="1">
      <alignment horizontal="center" vertical="center" wrapText="1"/>
    </xf>
    <xf numFmtId="0" fontId="29" fillId="8" borderId="0" xfId="0" applyFont="1" applyFill="1" applyBorder="1" applyAlignment="1">
      <alignment horizontal="center"/>
    </xf>
    <xf numFmtId="0" fontId="12" fillId="8" borderId="0" xfId="0" applyFont="1" applyFill="1" applyBorder="1" applyAlignment="1">
      <alignment horizontal="center" vertical="center"/>
    </xf>
    <xf numFmtId="0" fontId="12" fillId="8" borderId="0" xfId="0" applyFont="1" applyFill="1" applyBorder="1" applyAlignment="1">
      <alignment horizontal="left" vertical="center"/>
    </xf>
    <xf numFmtId="168" fontId="31" fillId="6" borderId="0" xfId="8" applyNumberFormat="1" applyFont="1" applyFill="1" applyBorder="1" applyAlignment="1">
      <alignment horizontal="right" vertical="center" wrapText="1"/>
    </xf>
    <xf numFmtId="41" fontId="31" fillId="7" borderId="0" xfId="0" applyNumberFormat="1" applyFont="1" applyFill="1" applyBorder="1" applyAlignment="1">
      <alignment horizontal="right" vertical="center" wrapText="1"/>
    </xf>
    <xf numFmtId="41" fontId="31" fillId="6" borderId="0" xfId="0" applyNumberFormat="1" applyFont="1" applyFill="1" applyBorder="1" applyAlignment="1">
      <alignment horizontal="right" vertical="center" wrapText="1"/>
    </xf>
    <xf numFmtId="0" fontId="31" fillId="8" borderId="0" xfId="0" applyFont="1" applyFill="1" applyBorder="1" applyAlignment="1">
      <alignment horizontal="center" vertical="center" wrapText="1"/>
    </xf>
    <xf numFmtId="0" fontId="28" fillId="8" borderId="0" xfId="0" applyFont="1" applyFill="1" applyBorder="1" applyAlignment="1">
      <alignment horizontal="left" vertical="center" wrapText="1"/>
    </xf>
    <xf numFmtId="41" fontId="28" fillId="8" borderId="0" xfId="0" applyNumberFormat="1" applyFont="1" applyFill="1" applyBorder="1" applyAlignment="1">
      <alignment horizontal="right" vertical="center" wrapText="1"/>
    </xf>
    <xf numFmtId="0" fontId="21" fillId="7" borderId="0" xfId="0" applyFont="1" applyFill="1" applyBorder="1" applyAlignment="1">
      <alignment horizontal="left"/>
    </xf>
    <xf numFmtId="168" fontId="28" fillId="8" borderId="0" xfId="8" applyNumberFormat="1" applyFont="1" applyFill="1" applyBorder="1" applyAlignment="1">
      <alignment horizontal="right" vertical="center" wrapText="1"/>
    </xf>
    <xf numFmtId="168" fontId="0" fillId="2" borderId="0" xfId="8" applyNumberFormat="1" applyFont="1" applyFill="1"/>
    <xf numFmtId="168" fontId="0" fillId="2" borderId="11" xfId="8" applyNumberFormat="1" applyFont="1" applyFill="1" applyBorder="1" applyAlignment="1">
      <alignment vertical="top" wrapText="1"/>
    </xf>
    <xf numFmtId="168" fontId="0" fillId="0" borderId="11" xfId="8" applyNumberFormat="1" applyFont="1" applyBorder="1" applyAlignment="1">
      <alignment vertical="top" wrapText="1"/>
    </xf>
    <xf numFmtId="168" fontId="0" fillId="2" borderId="13" xfId="8" applyNumberFormat="1" applyFont="1" applyFill="1" applyBorder="1" applyAlignment="1">
      <alignment vertical="top" wrapText="1"/>
    </xf>
    <xf numFmtId="168" fontId="0" fillId="0" borderId="13" xfId="8" applyNumberFormat="1" applyFont="1" applyBorder="1" applyAlignment="1">
      <alignment vertical="top" wrapText="1"/>
    </xf>
    <xf numFmtId="0" fontId="12" fillId="2" borderId="0" xfId="0" applyFont="1" applyFill="1" applyBorder="1" applyAlignment="1">
      <alignment vertical="center"/>
    </xf>
    <xf numFmtId="0" fontId="8" fillId="2" borderId="0" xfId="0" applyFont="1" applyFill="1" applyBorder="1" applyAlignment="1">
      <alignment vertical="center"/>
    </xf>
    <xf numFmtId="0" fontId="12" fillId="2" borderId="0" xfId="0" applyFont="1" applyFill="1" applyAlignment="1">
      <alignment horizontal="left" vertical="center"/>
    </xf>
    <xf numFmtId="0" fontId="2" fillId="2" borderId="0" xfId="0" applyFont="1" applyFill="1" applyAlignment="1">
      <alignment vertical="center"/>
    </xf>
    <xf numFmtId="0" fontId="34" fillId="10" borderId="15" xfId="0" applyFont="1" applyFill="1" applyBorder="1" applyAlignment="1">
      <alignment vertical="center"/>
    </xf>
    <xf numFmtId="0" fontId="14" fillId="10" borderId="15" xfId="0" applyFont="1" applyFill="1" applyBorder="1" applyAlignment="1">
      <alignment vertical="center"/>
    </xf>
    <xf numFmtId="0" fontId="0" fillId="14" borderId="15" xfId="0" applyFill="1" applyBorder="1"/>
    <xf numFmtId="0" fontId="4" fillId="15" borderId="15" xfId="0" applyFont="1" applyFill="1" applyBorder="1" applyAlignment="1">
      <alignment horizontal="center" vertical="center"/>
    </xf>
    <xf numFmtId="0" fontId="15" fillId="16" borderId="15" xfId="0" applyFont="1" applyFill="1" applyBorder="1" applyAlignment="1">
      <alignment horizontal="center" vertical="center"/>
    </xf>
    <xf numFmtId="0" fontId="4" fillId="17" borderId="15" xfId="0" applyFont="1" applyFill="1" applyBorder="1" applyAlignment="1">
      <alignment horizontal="center" vertical="center"/>
    </xf>
    <xf numFmtId="0" fontId="4" fillId="14" borderId="15" xfId="0" applyFont="1" applyFill="1" applyBorder="1" applyAlignment="1">
      <alignment horizontal="center" vertical="center"/>
    </xf>
    <xf numFmtId="0" fontId="16" fillId="18" borderId="15" xfId="0" applyFont="1" applyFill="1" applyBorder="1"/>
    <xf numFmtId="164" fontId="16" fillId="9" borderId="15" xfId="1" applyNumberFormat="1" applyFont="1" applyFill="1" applyBorder="1" applyAlignment="1">
      <alignment vertical="center"/>
    </xf>
    <xf numFmtId="166" fontId="16" fillId="9" borderId="15" xfId="0" applyNumberFormat="1" applyFont="1" applyFill="1" applyBorder="1" applyAlignment="1">
      <alignment vertical="center"/>
    </xf>
    <xf numFmtId="169" fontId="16" fillId="9" borderId="15" xfId="1" applyNumberFormat="1" applyFont="1" applyFill="1" applyBorder="1" applyAlignment="1">
      <alignment vertical="center"/>
    </xf>
    <xf numFmtId="164" fontId="16" fillId="19" borderId="15" xfId="1" applyNumberFormat="1" applyFont="1" applyFill="1" applyBorder="1" applyAlignment="1">
      <alignment vertical="center"/>
    </xf>
    <xf numFmtId="169" fontId="16" fillId="19" borderId="15" xfId="1" applyNumberFormat="1" applyFont="1" applyFill="1" applyBorder="1" applyAlignment="1">
      <alignment vertical="center"/>
    </xf>
    <xf numFmtId="164" fontId="16" fillId="20" borderId="15" xfId="1" applyNumberFormat="1" applyFont="1" applyFill="1" applyBorder="1" applyAlignment="1">
      <alignment vertical="center"/>
    </xf>
    <xf numFmtId="169" fontId="16" fillId="20" borderId="15" xfId="1" applyNumberFormat="1" applyFont="1" applyFill="1" applyBorder="1" applyAlignment="1">
      <alignment vertical="center"/>
    </xf>
    <xf numFmtId="164" fontId="16" fillId="18" borderId="15" xfId="1" applyNumberFormat="1" applyFont="1" applyFill="1" applyBorder="1" applyAlignment="1">
      <alignment vertical="center"/>
    </xf>
    <xf numFmtId="169" fontId="16" fillId="18" borderId="15" xfId="1" applyNumberFormat="1" applyFont="1" applyFill="1" applyBorder="1" applyAlignment="1">
      <alignment vertical="center"/>
    </xf>
    <xf numFmtId="0" fontId="12" fillId="18" borderId="15" xfId="0" applyFont="1" applyFill="1" applyBorder="1" applyAlignment="1">
      <alignment vertical="center"/>
    </xf>
    <xf numFmtId="164" fontId="12" fillId="9" borderId="15" xfId="1" applyNumberFormat="1" applyFont="1" applyFill="1" applyBorder="1" applyAlignment="1">
      <alignment vertical="center"/>
    </xf>
    <xf numFmtId="166" fontId="12" fillId="9" borderId="15" xfId="0" applyNumberFormat="1" applyFont="1" applyFill="1" applyBorder="1" applyAlignment="1">
      <alignment vertical="center"/>
    </xf>
    <xf numFmtId="169" fontId="12" fillId="9" borderId="15" xfId="1" applyNumberFormat="1" applyFont="1" applyFill="1" applyBorder="1" applyAlignment="1">
      <alignment vertical="center"/>
    </xf>
    <xf numFmtId="164" fontId="12" fillId="19" borderId="15" xfId="1" applyNumberFormat="1" applyFont="1" applyFill="1" applyBorder="1" applyAlignment="1">
      <alignment vertical="center"/>
    </xf>
    <xf numFmtId="169" fontId="12" fillId="19" borderId="15" xfId="1" applyNumberFormat="1" applyFont="1" applyFill="1" applyBorder="1" applyAlignment="1">
      <alignment vertical="center"/>
    </xf>
    <xf numFmtId="164" fontId="12" fillId="20" borderId="15" xfId="1" applyNumberFormat="1" applyFont="1" applyFill="1" applyBorder="1" applyAlignment="1">
      <alignment vertical="center"/>
    </xf>
    <xf numFmtId="169" fontId="12" fillId="20" borderId="15" xfId="1" applyNumberFormat="1" applyFont="1" applyFill="1" applyBorder="1" applyAlignment="1">
      <alignment vertical="center"/>
    </xf>
    <xf numFmtId="164" fontId="12" fillId="18" borderId="15" xfId="1" applyNumberFormat="1" applyFont="1" applyFill="1" applyBorder="1" applyAlignment="1">
      <alignment vertical="center"/>
    </xf>
    <xf numFmtId="169" fontId="12" fillId="18" borderId="15" xfId="1" applyNumberFormat="1" applyFont="1" applyFill="1" applyBorder="1" applyAlignment="1">
      <alignment vertical="center"/>
    </xf>
    <xf numFmtId="164" fontId="12" fillId="19" borderId="15" xfId="0" applyNumberFormat="1" applyFont="1" applyFill="1" applyBorder="1" applyAlignment="1">
      <alignment vertical="center"/>
    </xf>
    <xf numFmtId="164" fontId="16" fillId="19" borderId="15" xfId="0" applyNumberFormat="1" applyFont="1" applyFill="1" applyBorder="1" applyAlignment="1">
      <alignment vertical="center"/>
    </xf>
    <xf numFmtId="0" fontId="16" fillId="20" borderId="15" xfId="0" applyFont="1" applyFill="1" applyBorder="1" applyAlignment="1">
      <alignment vertical="center"/>
    </xf>
    <xf numFmtId="164" fontId="12" fillId="9" borderId="15" xfId="0" applyNumberFormat="1" applyFont="1" applyFill="1" applyBorder="1" applyAlignment="1">
      <alignment vertical="center"/>
    </xf>
    <xf numFmtId="0" fontId="12" fillId="20" borderId="15" xfId="0" applyFont="1" applyFill="1" applyBorder="1" applyAlignment="1">
      <alignment vertical="center"/>
    </xf>
    <xf numFmtId="0" fontId="21" fillId="2" borderId="0" xfId="0" applyFont="1" applyFill="1" applyAlignment="1">
      <alignment horizontal="left"/>
    </xf>
    <xf numFmtId="0" fontId="30" fillId="3" borderId="0" xfId="0" applyFont="1" applyFill="1" applyBorder="1" applyAlignment="1">
      <alignment horizontal="center" wrapText="1"/>
    </xf>
    <xf numFmtId="0" fontId="23" fillId="2" borderId="12" xfId="0" applyFont="1" applyFill="1" applyBorder="1" applyAlignment="1">
      <alignment horizontal="center" vertical="top" wrapText="1"/>
    </xf>
    <xf numFmtId="0" fontId="23" fillId="2" borderId="11" xfId="0" applyFont="1" applyFill="1" applyBorder="1" applyAlignment="1">
      <alignment horizontal="center" vertical="top" wrapText="1"/>
    </xf>
    <xf numFmtId="49" fontId="0" fillId="2" borderId="0" xfId="0" applyNumberFormat="1" applyFill="1"/>
    <xf numFmtId="0" fontId="35" fillId="2" borderId="0" xfId="9" applyFill="1" applyBorder="1"/>
    <xf numFmtId="0" fontId="13" fillId="2" borderId="0" xfId="7" applyFont="1" applyFill="1" applyAlignment="1" applyProtection="1"/>
    <xf numFmtId="0" fontId="28" fillId="7" borderId="0" xfId="0" applyFont="1" applyFill="1" applyAlignment="1">
      <alignment horizontal="left"/>
    </xf>
    <xf numFmtId="0" fontId="29" fillId="7" borderId="0" xfId="0" applyFont="1" applyFill="1" applyAlignment="1">
      <alignment horizontal="center"/>
    </xf>
    <xf numFmtId="0" fontId="30" fillId="3" borderId="0" xfId="0" applyFont="1" applyFill="1" applyBorder="1" applyAlignment="1">
      <alignment horizontal="left" wrapText="1"/>
    </xf>
    <xf numFmtId="0" fontId="37" fillId="8" borderId="19" xfId="0" applyFont="1" applyFill="1" applyBorder="1" applyAlignment="1">
      <alignment horizontal="center"/>
    </xf>
    <xf numFmtId="0" fontId="37" fillId="8" borderId="19" xfId="0" applyFont="1" applyFill="1" applyBorder="1" applyAlignment="1">
      <alignment horizontal="left" vertical="center"/>
    </xf>
    <xf numFmtId="0" fontId="37" fillId="8" borderId="0" xfId="0" applyFont="1" applyFill="1" applyAlignment="1">
      <alignment horizontal="center"/>
    </xf>
    <xf numFmtId="0" fontId="37" fillId="8" borderId="0" xfId="0" applyFont="1" applyFill="1" applyAlignment="1">
      <alignment horizontal="left" vertical="center"/>
    </xf>
    <xf numFmtId="0" fontId="38" fillId="7" borderId="0" xfId="0" applyFont="1" applyFill="1" applyAlignment="1">
      <alignment horizontal="center"/>
    </xf>
    <xf numFmtId="0" fontId="27" fillId="3" borderId="0" xfId="0" applyFont="1" applyFill="1" applyBorder="1" applyAlignment="1">
      <alignment horizontal="left" wrapText="1"/>
    </xf>
    <xf numFmtId="0" fontId="39" fillId="8" borderId="0" xfId="0" applyFont="1" applyFill="1" applyAlignment="1">
      <alignment horizontal="center"/>
    </xf>
    <xf numFmtId="0" fontId="27" fillId="3" borderId="20" xfId="0" applyFont="1" applyFill="1" applyBorder="1" applyAlignment="1">
      <alignment horizontal="center" wrapText="1"/>
    </xf>
    <xf numFmtId="0" fontId="31" fillId="6" borderId="20" xfId="0" applyFont="1" applyFill="1" applyBorder="1" applyAlignment="1">
      <alignment horizontal="center" vertical="center" wrapText="1"/>
    </xf>
    <xf numFmtId="0" fontId="31" fillId="7" borderId="20" xfId="0" applyFont="1" applyFill="1" applyBorder="1" applyAlignment="1">
      <alignment horizontal="center" vertical="center" wrapText="1"/>
    </xf>
    <xf numFmtId="0" fontId="4" fillId="2" borderId="0" xfId="0" applyFont="1" applyFill="1" applyBorder="1"/>
    <xf numFmtId="0" fontId="8" fillId="2" borderId="0" xfId="0" applyFont="1" applyFill="1" applyBorder="1"/>
    <xf numFmtId="0" fontId="3" fillId="2" borderId="0" xfId="0" applyFont="1" applyFill="1" applyBorder="1"/>
    <xf numFmtId="167" fontId="0" fillId="2" borderId="0" xfId="2" applyNumberFormat="1" applyFont="1" applyFill="1" applyBorder="1"/>
    <xf numFmtId="164" fontId="23" fillId="2" borderId="0" xfId="1" applyNumberFormat="1" applyFont="1" applyFill="1" applyBorder="1" applyAlignment="1">
      <alignment horizontal="center" vertical="top" wrapText="1"/>
    </xf>
    <xf numFmtId="164" fontId="0" fillId="2" borderId="0" xfId="0" applyNumberFormat="1" applyFill="1" applyBorder="1"/>
    <xf numFmtId="0" fontId="19" fillId="2" borderId="0" xfId="4" applyFont="1" applyFill="1" applyBorder="1" applyAlignment="1">
      <alignment vertical="center"/>
    </xf>
    <xf numFmtId="0" fontId="20" fillId="2" borderId="0" xfId="0" applyFont="1" applyFill="1" applyBorder="1"/>
    <xf numFmtId="167" fontId="20" fillId="2" borderId="0" xfId="2" applyNumberFormat="1" applyFont="1" applyFill="1" applyBorder="1"/>
    <xf numFmtId="167" fontId="20" fillId="2" borderId="0" xfId="0" applyNumberFormat="1" applyFont="1" applyFill="1" applyBorder="1"/>
    <xf numFmtId="167" fontId="0" fillId="2" borderId="0" xfId="2" applyNumberFormat="1" applyFont="1" applyFill="1" applyBorder="1" applyAlignment="1">
      <alignment horizontal="center" wrapText="1"/>
    </xf>
    <xf numFmtId="0" fontId="9" fillId="2" borderId="0" xfId="0" applyFont="1" applyFill="1" applyAlignment="1">
      <alignment vertical="center"/>
    </xf>
    <xf numFmtId="0" fontId="9" fillId="2" borderId="0" xfId="0" applyFont="1" applyFill="1" applyAlignment="1">
      <alignment horizontal="center" vertical="center"/>
    </xf>
    <xf numFmtId="0" fontId="23" fillId="2" borderId="0" xfId="0" applyFont="1" applyFill="1" applyAlignment="1">
      <alignment horizontal="center" vertical="top" wrapText="1"/>
    </xf>
    <xf numFmtId="0" fontId="4" fillId="2" borderId="0" xfId="0" applyFont="1" applyFill="1" applyAlignment="1">
      <alignment horizontal="center" vertical="top" wrapText="1"/>
    </xf>
    <xf numFmtId="0" fontId="0" fillId="2" borderId="0" xfId="0" applyFill="1" applyBorder="1" applyAlignment="1">
      <alignment horizontal="center" wrapText="1"/>
    </xf>
    <xf numFmtId="9" fontId="0" fillId="2" borderId="0" xfId="2" applyFont="1" applyFill="1" applyBorder="1"/>
    <xf numFmtId="167" fontId="0" fillId="2" borderId="0" xfId="0" applyNumberFormat="1" applyFill="1" applyBorder="1"/>
    <xf numFmtId="0" fontId="0" fillId="2" borderId="0" xfId="0" applyFill="1" applyAlignment="1">
      <alignment vertical="top" wrapText="1"/>
    </xf>
    <xf numFmtId="0" fontId="36" fillId="2" borderId="0" xfId="0" applyFont="1" applyFill="1" applyAlignment="1">
      <alignment vertical="top" wrapText="1"/>
    </xf>
    <xf numFmtId="0" fontId="36" fillId="2" borderId="0" xfId="0" applyFont="1" applyFill="1"/>
    <xf numFmtId="0" fontId="36" fillId="2" borderId="0" xfId="0" applyFont="1" applyFill="1" applyBorder="1"/>
    <xf numFmtId="0" fontId="36" fillId="2" borderId="0" xfId="0" applyFont="1" applyFill="1" applyAlignment="1">
      <alignment vertical="center"/>
    </xf>
    <xf numFmtId="0" fontId="36" fillId="2" borderId="0" xfId="0" applyFont="1" applyFill="1" applyAlignment="1">
      <alignment horizontal="center" vertical="center"/>
    </xf>
    <xf numFmtId="0" fontId="2" fillId="2" borderId="0" xfId="0" applyFont="1" applyFill="1" applyAlignment="1">
      <alignment horizontal="center" vertical="top" wrapText="1"/>
    </xf>
    <xf numFmtId="9" fontId="36" fillId="2" borderId="0" xfId="2" applyFont="1" applyFill="1" applyBorder="1"/>
    <xf numFmtId="0" fontId="12" fillId="2" borderId="0" xfId="0" applyFont="1" applyFill="1" applyBorder="1"/>
    <xf numFmtId="0" fontId="13" fillId="2" borderId="0" xfId="7" applyFont="1" applyFill="1" applyBorder="1" applyAlignment="1" applyProtection="1">
      <alignment vertical="center"/>
    </xf>
    <xf numFmtId="0" fontId="17" fillId="2" borderId="0" xfId="4" applyFont="1" applyFill="1" applyBorder="1" applyAlignment="1">
      <alignment vertical="center"/>
    </xf>
    <xf numFmtId="0" fontId="21" fillId="2" borderId="0" xfId="0" applyFont="1" applyFill="1" applyBorder="1"/>
    <xf numFmtId="0" fontId="41" fillId="2" borderId="0" xfId="0" applyFont="1" applyFill="1"/>
    <xf numFmtId="0" fontId="23" fillId="0" borderId="0" xfId="0" applyFont="1" applyAlignment="1">
      <alignment horizontal="center" vertical="top" wrapText="1"/>
    </xf>
    <xf numFmtId="0" fontId="0" fillId="0" borderId="0" xfId="0" applyBorder="1"/>
    <xf numFmtId="16" fontId="0" fillId="2" borderId="0" xfId="0" applyNumberFormat="1" applyFill="1" applyAlignment="1">
      <alignment horizontal="right"/>
    </xf>
    <xf numFmtId="0" fontId="30" fillId="3" borderId="21" xfId="0" applyFont="1" applyFill="1" applyBorder="1" applyAlignment="1">
      <alignment horizontal="center" wrapText="1"/>
    </xf>
    <xf numFmtId="0" fontId="30" fillId="3" borderId="21" xfId="0" applyFont="1" applyFill="1" applyBorder="1" applyAlignment="1">
      <alignment horizontal="left" wrapText="1"/>
    </xf>
    <xf numFmtId="0" fontId="31" fillId="6" borderId="21" xfId="0" applyFont="1" applyFill="1" applyBorder="1" applyAlignment="1">
      <alignment horizontal="center" vertical="center" wrapText="1"/>
    </xf>
    <xf numFmtId="0" fontId="31" fillId="6" borderId="21" xfId="0" applyFont="1" applyFill="1" applyBorder="1" applyAlignment="1">
      <alignment horizontal="left" vertical="center" wrapText="1"/>
    </xf>
    <xf numFmtId="0" fontId="31" fillId="7" borderId="21" xfId="0" applyFont="1" applyFill="1" applyBorder="1" applyAlignment="1">
      <alignment horizontal="center" vertical="center" wrapText="1"/>
    </xf>
    <xf numFmtId="0" fontId="31" fillId="7" borderId="21" xfId="0" applyFont="1" applyFill="1" applyBorder="1" applyAlignment="1">
      <alignment horizontal="left" vertical="center" wrapText="1"/>
    </xf>
    <xf numFmtId="0" fontId="38" fillId="8" borderId="0" xfId="0" applyFont="1" applyFill="1" applyAlignment="1">
      <alignment horizontal="center"/>
    </xf>
    <xf numFmtId="0" fontId="38" fillId="8" borderId="22" xfId="0" applyFont="1" applyFill="1" applyBorder="1" applyAlignment="1">
      <alignment horizontal="center"/>
    </xf>
    <xf numFmtId="0" fontId="28" fillId="23" borderId="23" xfId="0" applyFont="1" applyFill="1" applyBorder="1" applyAlignment="1">
      <alignment horizontal="left" vertical="center" wrapText="1"/>
    </xf>
    <xf numFmtId="0" fontId="28" fillId="23" borderId="24" xfId="0" applyFont="1" applyFill="1" applyBorder="1" applyAlignment="1">
      <alignment horizontal="left" vertical="center" wrapText="1"/>
    </xf>
    <xf numFmtId="0" fontId="27" fillId="3" borderId="21" xfId="0" applyFont="1" applyFill="1" applyBorder="1" applyAlignment="1">
      <alignment horizontal="center" wrapText="1"/>
    </xf>
    <xf numFmtId="0" fontId="32" fillId="3" borderId="21" xfId="0" applyFont="1" applyFill="1" applyBorder="1" applyAlignment="1">
      <alignment horizontal="center" vertical="center" wrapText="1"/>
    </xf>
    <xf numFmtId="0" fontId="28" fillId="23" borderId="21" xfId="0" applyFont="1" applyFill="1" applyBorder="1" applyAlignment="1">
      <alignment horizontal="center" vertical="center" wrapText="1"/>
    </xf>
    <xf numFmtId="0" fontId="28" fillId="23" borderId="21" xfId="0" applyFont="1" applyFill="1" applyBorder="1" applyAlignment="1">
      <alignment horizontal="left" vertical="center" wrapText="1"/>
    </xf>
    <xf numFmtId="0" fontId="27" fillId="3" borderId="20" xfId="0" applyFont="1" applyFill="1" applyBorder="1" applyAlignment="1">
      <alignment horizontal="center" vertical="center" wrapText="1"/>
    </xf>
    <xf numFmtId="0" fontId="27" fillId="3" borderId="26" xfId="0" applyFont="1" applyFill="1" applyBorder="1" applyAlignment="1">
      <alignment horizontal="center" vertical="center" wrapText="1"/>
    </xf>
    <xf numFmtId="0" fontId="27" fillId="3" borderId="27" xfId="0" applyFont="1" applyFill="1" applyBorder="1" applyAlignment="1">
      <alignment horizontal="center" vertical="center" wrapText="1"/>
    </xf>
    <xf numFmtId="0" fontId="27" fillId="3" borderId="21" xfId="0" applyFont="1" applyFill="1" applyBorder="1" applyAlignment="1">
      <alignment horizontal="center" vertical="center" wrapText="1"/>
    </xf>
    <xf numFmtId="0" fontId="27" fillId="3" borderId="28" xfId="0" applyFont="1" applyFill="1" applyBorder="1" applyAlignment="1">
      <alignment horizontal="center" vertical="center" wrapText="1"/>
    </xf>
    <xf numFmtId="0" fontId="27" fillId="3" borderId="27" xfId="0" applyFont="1" applyFill="1" applyBorder="1" applyAlignment="1">
      <alignment horizontal="center" wrapText="1"/>
    </xf>
    <xf numFmtId="0" fontId="27" fillId="3" borderId="26" xfId="0" applyFont="1" applyFill="1" applyBorder="1" applyAlignment="1">
      <alignment horizontal="center" wrapText="1"/>
    </xf>
    <xf numFmtId="0" fontId="38" fillId="7" borderId="0" xfId="0" applyFont="1" applyFill="1" applyBorder="1" applyAlignment="1">
      <alignment horizontal="center"/>
    </xf>
    <xf numFmtId="0" fontId="31" fillId="6" borderId="26" xfId="0" applyFont="1" applyFill="1" applyBorder="1" applyAlignment="1">
      <alignment horizontal="center" vertical="center" wrapText="1"/>
    </xf>
    <xf numFmtId="0" fontId="31" fillId="6" borderId="27" xfId="0" applyFont="1" applyFill="1" applyBorder="1" applyAlignment="1">
      <alignment horizontal="center" vertical="center" wrapText="1"/>
    </xf>
    <xf numFmtId="0" fontId="31" fillId="6" borderId="28" xfId="0" applyFont="1" applyFill="1" applyBorder="1" applyAlignment="1">
      <alignment horizontal="center" vertical="center" wrapText="1"/>
    </xf>
    <xf numFmtId="0" fontId="31" fillId="7" borderId="26" xfId="0" applyFont="1" applyFill="1" applyBorder="1" applyAlignment="1">
      <alignment horizontal="center" vertical="center" wrapText="1"/>
    </xf>
    <xf numFmtId="0" fontId="31" fillId="7" borderId="27" xfId="0" applyFont="1" applyFill="1" applyBorder="1" applyAlignment="1">
      <alignment horizontal="center" vertical="center" wrapText="1"/>
    </xf>
    <xf numFmtId="0" fontId="31" fillId="7" borderId="28" xfId="0" applyFont="1" applyFill="1" applyBorder="1" applyAlignment="1">
      <alignment horizontal="center" vertical="center" wrapText="1"/>
    </xf>
    <xf numFmtId="0" fontId="31" fillId="24" borderId="0" xfId="0" applyFont="1" applyFill="1" applyBorder="1" applyAlignment="1">
      <alignment horizontal="center" vertical="center" wrapText="1"/>
    </xf>
    <xf numFmtId="0" fontId="28" fillId="24" borderId="0" xfId="0" applyFont="1" applyFill="1" applyBorder="1" applyAlignment="1">
      <alignment horizontal="left" vertical="center" wrapText="1"/>
    </xf>
    <xf numFmtId="0" fontId="28" fillId="24" borderId="20" xfId="0" applyFont="1" applyFill="1" applyBorder="1" applyAlignment="1">
      <alignment horizontal="center" vertical="center" wrapText="1"/>
    </xf>
    <xf numFmtId="0" fontId="14" fillId="4" borderId="0" xfId="0" applyFont="1" applyFill="1" applyAlignment="1">
      <alignment vertical="center"/>
    </xf>
    <xf numFmtId="0" fontId="42" fillId="2" borderId="0" xfId="3" applyFont="1" applyFill="1" applyAlignment="1" applyProtection="1"/>
    <xf numFmtId="0" fontId="17" fillId="2" borderId="0" xfId="4" applyFont="1" applyFill="1" applyAlignment="1">
      <alignment vertical="center" wrapText="1"/>
    </xf>
    <xf numFmtId="168" fontId="31" fillId="7" borderId="0" xfId="8" applyNumberFormat="1" applyFont="1" applyFill="1" applyBorder="1" applyAlignment="1">
      <alignment horizontal="right" vertical="center" wrapText="1"/>
    </xf>
    <xf numFmtId="0" fontId="38" fillId="7" borderId="0" xfId="0" applyFont="1" applyFill="1" applyAlignment="1">
      <alignment horizontal="center"/>
    </xf>
    <xf numFmtId="0" fontId="13" fillId="2" borderId="0" xfId="10" applyFont="1" applyFill="1" applyAlignment="1" applyProtection="1">
      <alignment vertical="center"/>
    </xf>
    <xf numFmtId="164" fontId="31" fillId="7" borderId="0" xfId="1" applyNumberFormat="1" applyFont="1" applyFill="1" applyBorder="1" applyAlignment="1">
      <alignment horizontal="center" vertical="center" wrapText="1"/>
    </xf>
    <xf numFmtId="164" fontId="31" fillId="6" borderId="0" xfId="1" applyNumberFormat="1" applyFont="1" applyFill="1" applyBorder="1" applyAlignment="1">
      <alignment horizontal="center" vertical="center" wrapText="1"/>
    </xf>
    <xf numFmtId="164" fontId="37" fillId="8" borderId="19" xfId="1" applyNumberFormat="1" applyFont="1" applyFill="1" applyBorder="1" applyAlignment="1">
      <alignment horizontal="center" vertical="center"/>
    </xf>
    <xf numFmtId="164" fontId="37" fillId="8" borderId="0" xfId="1" applyNumberFormat="1" applyFont="1" applyFill="1" applyAlignment="1">
      <alignment horizontal="center" vertical="center"/>
    </xf>
    <xf numFmtId="164" fontId="31" fillId="7" borderId="20" xfId="1" applyNumberFormat="1" applyFont="1" applyFill="1" applyBorder="1" applyAlignment="1">
      <alignment horizontal="center" vertical="center" wrapText="1"/>
    </xf>
    <xf numFmtId="164" fontId="31" fillId="6" borderId="20" xfId="1" applyNumberFormat="1" applyFont="1" applyFill="1" applyBorder="1" applyAlignment="1">
      <alignment horizontal="center" vertical="center" wrapText="1"/>
    </xf>
    <xf numFmtId="164" fontId="38" fillId="7" borderId="0" xfId="0" applyNumberFormat="1" applyFont="1" applyFill="1" applyAlignment="1">
      <alignment horizontal="center"/>
    </xf>
    <xf numFmtId="164" fontId="37" fillId="8" borderId="20" xfId="1" applyNumberFormat="1" applyFont="1" applyFill="1" applyBorder="1" applyAlignment="1">
      <alignment horizontal="center" vertical="center"/>
    </xf>
    <xf numFmtId="169" fontId="28" fillId="23" borderId="21" xfId="1" applyNumberFormat="1" applyFont="1" applyFill="1" applyBorder="1" applyAlignment="1">
      <alignment horizontal="center" vertical="center" wrapText="1"/>
    </xf>
    <xf numFmtId="164" fontId="31" fillId="7" borderId="21" xfId="1" applyNumberFormat="1" applyFont="1" applyFill="1" applyBorder="1" applyAlignment="1">
      <alignment horizontal="center" vertical="center" wrapText="1"/>
    </xf>
    <xf numFmtId="164" fontId="31" fillId="6" borderId="21" xfId="1" applyNumberFormat="1" applyFont="1" applyFill="1" applyBorder="1" applyAlignment="1">
      <alignment horizontal="center" vertical="center" wrapText="1"/>
    </xf>
    <xf numFmtId="164" fontId="28" fillId="23" borderId="25" xfId="1" applyNumberFormat="1" applyFont="1" applyFill="1" applyBorder="1" applyAlignment="1">
      <alignment horizontal="center" vertical="center" wrapText="1"/>
    </xf>
    <xf numFmtId="0" fontId="38" fillId="7" borderId="0" xfId="0" applyFont="1" applyFill="1" applyAlignment="1">
      <alignment horizontal="center"/>
    </xf>
    <xf numFmtId="0" fontId="8" fillId="2" borderId="0" xfId="0" applyFont="1" applyFill="1" applyBorder="1" applyAlignment="1">
      <alignment horizontal="center" vertical="top" wrapText="1"/>
    </xf>
    <xf numFmtId="0" fontId="3" fillId="2" borderId="0" xfId="0" applyFont="1" applyFill="1" applyBorder="1" applyAlignment="1">
      <alignment vertical="top" wrapText="1"/>
    </xf>
    <xf numFmtId="169" fontId="37" fillId="8" borderId="0" xfId="1" applyNumberFormat="1" applyFont="1" applyFill="1" applyAlignment="1">
      <alignment horizontal="center" vertical="center"/>
    </xf>
    <xf numFmtId="0" fontId="4" fillId="0" borderId="0" xfId="0" applyFont="1" applyAlignment="1">
      <alignment horizontal="center" vertical="top" wrapText="1"/>
    </xf>
    <xf numFmtId="0" fontId="43" fillId="0" borderId="0" xfId="4" applyFont="1" applyBorder="1" applyAlignment="1" applyProtection="1">
      <alignment horizontal="right" vertical="center"/>
      <protection locked="0"/>
    </xf>
    <xf numFmtId="0" fontId="4" fillId="14" borderId="16" xfId="0" applyFont="1" applyFill="1" applyBorder="1" applyAlignment="1">
      <alignment horizontal="center" vertical="center"/>
    </xf>
    <xf numFmtId="169" fontId="16" fillId="18" borderId="16" xfId="1" applyNumberFormat="1" applyFont="1" applyFill="1" applyBorder="1" applyAlignment="1">
      <alignment vertical="center"/>
    </xf>
    <xf numFmtId="169" fontId="12" fillId="18" borderId="16" xfId="1" applyNumberFormat="1" applyFont="1" applyFill="1" applyBorder="1" applyAlignment="1">
      <alignment vertical="center"/>
    </xf>
    <xf numFmtId="0" fontId="4" fillId="0" borderId="11" xfId="0" applyFont="1" applyBorder="1" applyAlignment="1">
      <alignment horizontal="center" vertical="top" wrapText="1"/>
    </xf>
    <xf numFmtId="0" fontId="0" fillId="0" borderId="12" xfId="0" applyBorder="1" applyAlignment="1">
      <alignment vertical="top" wrapText="1"/>
    </xf>
    <xf numFmtId="0" fontId="45" fillId="0" borderId="0" xfId="0" applyFont="1" applyBorder="1" applyAlignment="1">
      <alignment horizontal="center" vertical="top" wrapText="1"/>
    </xf>
    <xf numFmtId="0" fontId="46" fillId="2" borderId="11" xfId="0" applyFont="1" applyFill="1" applyBorder="1" applyAlignment="1">
      <alignment horizontal="center" vertical="top" wrapText="1"/>
    </xf>
    <xf numFmtId="0" fontId="46" fillId="2" borderId="12" xfId="0" applyFont="1" applyFill="1" applyBorder="1" applyAlignment="1">
      <alignment horizontal="center" vertical="top" wrapText="1"/>
    </xf>
    <xf numFmtId="0" fontId="21" fillId="2" borderId="13" xfId="0" applyFont="1" applyFill="1" applyBorder="1" applyAlignment="1">
      <alignment horizontal="left" vertical="top" wrapText="1"/>
    </xf>
    <xf numFmtId="166" fontId="21" fillId="2" borderId="0" xfId="0" applyNumberFormat="1" applyFont="1" applyFill="1" applyAlignment="1">
      <alignment vertical="top" wrapText="1"/>
    </xf>
    <xf numFmtId="0" fontId="21" fillId="2" borderId="0" xfId="0" applyFont="1" applyFill="1" applyAlignment="1">
      <alignment vertical="top" wrapText="1"/>
    </xf>
    <xf numFmtId="0" fontId="12" fillId="2" borderId="0" xfId="0" applyFont="1" applyFill="1" applyBorder="1" applyAlignment="1">
      <alignment wrapText="1"/>
    </xf>
    <xf numFmtId="166" fontId="0" fillId="2" borderId="0" xfId="0" applyNumberFormat="1" applyFill="1" applyBorder="1" applyAlignment="1">
      <alignment horizontal="center"/>
    </xf>
    <xf numFmtId="1" fontId="0" fillId="2" borderId="0" xfId="0" applyNumberFormat="1" applyFill="1" applyBorder="1" applyAlignment="1">
      <alignment horizontal="center"/>
    </xf>
    <xf numFmtId="0" fontId="23" fillId="2" borderId="0" xfId="0" applyFont="1" applyFill="1" applyBorder="1" applyAlignment="1">
      <alignment horizontal="center" wrapText="1"/>
    </xf>
    <xf numFmtId="1" fontId="23" fillId="2" borderId="0" xfId="0" applyNumberFormat="1" applyFont="1" applyFill="1" applyBorder="1" applyAlignment="1">
      <alignment horizontal="center" wrapText="1"/>
    </xf>
    <xf numFmtId="166" fontId="23" fillId="2" borderId="0" xfId="0" applyNumberFormat="1" applyFont="1" applyFill="1" applyBorder="1" applyAlignment="1">
      <alignment horizontal="center" wrapText="1"/>
    </xf>
    <xf numFmtId="0" fontId="0" fillId="2" borderId="0" xfId="0" applyFill="1" applyBorder="1" applyAlignment="1"/>
    <xf numFmtId="0" fontId="13" fillId="0" borderId="0" xfId="11" applyFont="1" applyAlignment="1" applyProtection="1">
      <alignment vertical="center"/>
    </xf>
    <xf numFmtId="0" fontId="4" fillId="2" borderId="0" xfId="0" applyFont="1" applyFill="1" applyBorder="1" applyAlignment="1">
      <alignment horizontal="center" wrapText="1"/>
    </xf>
    <xf numFmtId="1" fontId="0" fillId="2" borderId="0" xfId="0" applyNumberFormat="1" applyFill="1" applyBorder="1" applyAlignment="1">
      <alignment horizontal="center" wrapText="1"/>
    </xf>
    <xf numFmtId="166" fontId="0" fillId="2" borderId="0" xfId="0" applyNumberFormat="1" applyFill="1" applyBorder="1" applyAlignment="1">
      <alignment horizontal="center" wrapText="1"/>
    </xf>
    <xf numFmtId="1" fontId="0" fillId="2" borderId="0" xfId="0" applyNumberFormat="1" applyFill="1" applyBorder="1" applyAlignment="1">
      <alignment wrapText="1"/>
    </xf>
    <xf numFmtId="166" fontId="2" fillId="3" borderId="0" xfId="0" applyNumberFormat="1" applyFont="1" applyFill="1" applyBorder="1" applyAlignment="1">
      <alignment horizontal="center" wrapText="1"/>
    </xf>
    <xf numFmtId="1" fontId="2" fillId="3" borderId="0" xfId="0" applyNumberFormat="1" applyFont="1" applyFill="1" applyBorder="1" applyAlignment="1">
      <alignment horizontal="center" wrapText="1"/>
    </xf>
    <xf numFmtId="166" fontId="2" fillId="3" borderId="20" xfId="0" applyNumberFormat="1" applyFont="1" applyFill="1" applyBorder="1" applyAlignment="1">
      <alignment horizontal="center" wrapText="1"/>
    </xf>
    <xf numFmtId="0" fontId="16" fillId="2" borderId="0" xfId="0" applyFont="1" applyFill="1" applyBorder="1" applyAlignment="1">
      <alignment vertical="center"/>
    </xf>
    <xf numFmtId="166" fontId="16" fillId="2" borderId="21" xfId="0" applyNumberFormat="1" applyFont="1" applyFill="1" applyBorder="1" applyAlignment="1">
      <alignment horizontal="center" vertical="center"/>
    </xf>
    <xf numFmtId="1" fontId="16" fillId="2" borderId="21" xfId="0" applyNumberFormat="1" applyFont="1" applyFill="1" applyBorder="1" applyAlignment="1">
      <alignment horizontal="center" vertical="center"/>
    </xf>
    <xf numFmtId="166" fontId="16" fillId="2" borderId="27" xfId="0" applyNumberFormat="1" applyFont="1" applyFill="1" applyBorder="1" applyAlignment="1">
      <alignment horizontal="center" vertical="center" wrapText="1"/>
    </xf>
    <xf numFmtId="1" fontId="16" fillId="2" borderId="21" xfId="0" applyNumberFormat="1" applyFont="1" applyFill="1" applyBorder="1" applyAlignment="1">
      <alignment horizontal="center" vertical="center" wrapText="1"/>
    </xf>
    <xf numFmtId="166" fontId="16" fillId="2" borderId="21" xfId="0" applyNumberFormat="1" applyFont="1" applyFill="1" applyBorder="1" applyAlignment="1">
      <alignment horizontal="center" vertical="center" wrapText="1"/>
    </xf>
    <xf numFmtId="0" fontId="16" fillId="2" borderId="29" xfId="0" applyFont="1" applyFill="1" applyBorder="1" applyAlignment="1">
      <alignment vertical="center"/>
    </xf>
    <xf numFmtId="166" fontId="16" fillId="2" borderId="30" xfId="0" applyNumberFormat="1" applyFont="1" applyFill="1" applyBorder="1" applyAlignment="1">
      <alignment horizontal="center" vertical="center"/>
    </xf>
    <xf numFmtId="1" fontId="16" fillId="2" borderId="30" xfId="0" applyNumberFormat="1" applyFont="1" applyFill="1" applyBorder="1" applyAlignment="1">
      <alignment horizontal="center" vertical="center"/>
    </xf>
    <xf numFmtId="166" fontId="16" fillId="2" borderId="31" xfId="0" applyNumberFormat="1" applyFont="1" applyFill="1" applyBorder="1" applyAlignment="1">
      <alignment horizontal="center" vertical="center" wrapText="1"/>
    </xf>
    <xf numFmtId="1" fontId="16" fillId="2" borderId="30" xfId="0" applyNumberFormat="1" applyFont="1" applyFill="1" applyBorder="1" applyAlignment="1">
      <alignment horizontal="center" vertical="center" wrapText="1"/>
    </xf>
    <xf numFmtId="166" fontId="16" fillId="2" borderId="30" xfId="0" applyNumberFormat="1" applyFont="1" applyFill="1" applyBorder="1" applyAlignment="1">
      <alignment horizontal="center" vertical="center" wrapText="1"/>
    </xf>
    <xf numFmtId="1" fontId="0" fillId="2" borderId="0" xfId="0" applyNumberFormat="1" applyFill="1" applyBorder="1" applyAlignment="1"/>
    <xf numFmtId="166" fontId="0" fillId="0" borderId="0" xfId="0" applyNumberFormat="1" applyAlignment="1">
      <alignment vertical="top" wrapText="1"/>
    </xf>
    <xf numFmtId="0" fontId="4" fillId="2" borderId="11" xfId="0" applyFont="1" applyFill="1" applyBorder="1" applyAlignment="1">
      <alignment horizontal="center" vertical="top" wrapText="1"/>
    </xf>
    <xf numFmtId="0" fontId="4" fillId="2" borderId="13" xfId="0" applyFont="1" applyFill="1" applyBorder="1" applyAlignment="1">
      <alignment horizontal="center" vertical="top" wrapText="1"/>
    </xf>
    <xf numFmtId="0" fontId="17" fillId="2" borderId="0" xfId="4" applyFont="1" applyFill="1" applyBorder="1" applyAlignment="1">
      <alignment horizontal="left" vertical="center" wrapText="1"/>
    </xf>
    <xf numFmtId="0" fontId="9" fillId="2" borderId="0" xfId="0" applyFont="1" applyFill="1" applyAlignment="1">
      <alignment vertical="center" wrapText="1"/>
    </xf>
    <xf numFmtId="0" fontId="48" fillId="2" borderId="0" xfId="0" applyFont="1" applyFill="1" applyAlignment="1">
      <alignment vertical="center"/>
    </xf>
    <xf numFmtId="0" fontId="48" fillId="2" borderId="0" xfId="0" applyFont="1" applyFill="1"/>
    <xf numFmtId="0" fontId="45" fillId="0" borderId="13" xfId="0" applyFont="1" applyBorder="1" applyAlignment="1">
      <alignment horizontal="center" vertical="top" wrapText="1"/>
    </xf>
    <xf numFmtId="168" fontId="0" fillId="0" borderId="0" xfId="8" applyNumberFormat="1" applyFont="1" applyAlignment="1">
      <alignment vertical="top" wrapText="1"/>
    </xf>
    <xf numFmtId="0" fontId="7" fillId="2" borderId="0" xfId="0" applyFont="1" applyFill="1"/>
    <xf numFmtId="0" fontId="17" fillId="2" borderId="0" xfId="4" applyFont="1" applyFill="1" applyBorder="1" applyAlignment="1">
      <alignment horizontal="left" vertical="center"/>
    </xf>
    <xf numFmtId="0" fontId="13" fillId="2" borderId="0" xfId="10" applyFont="1" applyFill="1" applyAlignment="1" applyProtection="1"/>
    <xf numFmtId="0" fontId="16" fillId="0" borderId="0" xfId="0" applyFont="1" applyAlignment="1"/>
    <xf numFmtId="0" fontId="13" fillId="2" borderId="0" xfId="3" applyFont="1" applyFill="1" applyAlignment="1" applyProtection="1">
      <alignment horizontal="left"/>
    </xf>
    <xf numFmtId="0" fontId="8" fillId="2" borderId="0" xfId="0" applyFont="1" applyFill="1" applyBorder="1" applyAlignment="1">
      <alignment horizontal="center" vertical="top" wrapText="1"/>
    </xf>
    <xf numFmtId="0" fontId="23" fillId="0" borderId="13" xfId="0" applyFont="1" applyBorder="1" applyAlignment="1">
      <alignment horizontal="center" vertical="top" wrapText="1"/>
    </xf>
    <xf numFmtId="0" fontId="23" fillId="0" borderId="0" xfId="0" applyFont="1" applyAlignment="1">
      <alignment horizontal="center" vertical="top" wrapText="1"/>
    </xf>
    <xf numFmtId="0" fontId="13" fillId="2" borderId="0" xfId="10" applyFont="1" applyFill="1" applyAlignment="1" applyProtection="1">
      <alignment horizontal="left" vertical="center"/>
    </xf>
    <xf numFmtId="0" fontId="17" fillId="2" borderId="0" xfId="4" applyFont="1" applyFill="1" applyAlignment="1">
      <alignment horizontal="left" vertical="center" wrapText="1"/>
    </xf>
    <xf numFmtId="0" fontId="13" fillId="2" borderId="0" xfId="7" applyFont="1" applyFill="1" applyAlignment="1" applyProtection="1">
      <alignment horizontal="left"/>
    </xf>
    <xf numFmtId="0" fontId="21" fillId="2" borderId="0" xfId="0" applyFont="1" applyFill="1" applyAlignment="1">
      <alignment horizontal="left" wrapText="1"/>
    </xf>
    <xf numFmtId="0" fontId="30" fillId="3" borderId="0" xfId="0" applyFont="1" applyFill="1" applyBorder="1" applyAlignment="1">
      <alignment horizontal="center" wrapText="1"/>
    </xf>
    <xf numFmtId="0" fontId="13" fillId="7" borderId="0" xfId="3" applyFill="1" applyBorder="1" applyAlignment="1" applyProtection="1">
      <alignment horizontal="left" vertical="center"/>
    </xf>
    <xf numFmtId="0" fontId="28" fillId="7" borderId="0" xfId="0" applyFont="1" applyFill="1" applyBorder="1" applyAlignment="1">
      <alignment horizontal="left" wrapText="1"/>
    </xf>
    <xf numFmtId="0" fontId="32" fillId="3" borderId="0" xfId="0" applyFont="1" applyFill="1" applyBorder="1" applyAlignment="1">
      <alignment horizontal="center" wrapText="1"/>
    </xf>
    <xf numFmtId="0" fontId="14" fillId="13" borderId="16" xfId="0" applyFont="1" applyFill="1" applyBorder="1" applyAlignment="1">
      <alignment horizontal="center" vertical="center"/>
    </xf>
    <xf numFmtId="0" fontId="14" fillId="13" borderId="18" xfId="0" applyFont="1" applyFill="1" applyBorder="1" applyAlignment="1">
      <alignment horizontal="center" vertical="center"/>
    </xf>
    <xf numFmtId="0" fontId="14" fillId="10" borderId="16" xfId="0" applyFont="1" applyFill="1" applyBorder="1" applyAlignment="1">
      <alignment horizontal="center" vertical="center"/>
    </xf>
    <xf numFmtId="0" fontId="14" fillId="10" borderId="18" xfId="0" applyFont="1" applyFill="1" applyBorder="1" applyAlignment="1">
      <alignment horizontal="center" vertical="center"/>
    </xf>
    <xf numFmtId="0" fontId="34" fillId="11" borderId="16" xfId="0" applyFont="1" applyFill="1" applyBorder="1" applyAlignment="1">
      <alignment horizontal="center" vertical="center"/>
    </xf>
    <xf numFmtId="0" fontId="34" fillId="11" borderId="17" xfId="0" applyFont="1" applyFill="1" applyBorder="1" applyAlignment="1">
      <alignment horizontal="center" vertical="center"/>
    </xf>
    <xf numFmtId="0" fontId="34" fillId="11" borderId="18" xfId="0" applyFont="1" applyFill="1" applyBorder="1" applyAlignment="1">
      <alignment horizontal="center" vertical="center"/>
    </xf>
    <xf numFmtId="0" fontId="34" fillId="13" borderId="16" xfId="0" applyFont="1" applyFill="1" applyBorder="1" applyAlignment="1">
      <alignment horizontal="center" vertical="center"/>
    </xf>
    <xf numFmtId="0" fontId="34" fillId="13" borderId="17" xfId="0" applyFont="1" applyFill="1" applyBorder="1" applyAlignment="1">
      <alignment horizontal="center" vertical="center"/>
    </xf>
    <xf numFmtId="0" fontId="34" fillId="13" borderId="18" xfId="0" applyFont="1" applyFill="1" applyBorder="1" applyAlignment="1">
      <alignment horizontal="center" vertical="center"/>
    </xf>
    <xf numFmtId="0" fontId="34" fillId="12" borderId="16" xfId="0" applyFont="1" applyFill="1" applyBorder="1" applyAlignment="1">
      <alignment horizontal="center" vertical="center"/>
    </xf>
    <xf numFmtId="0" fontId="34" fillId="12" borderId="17" xfId="0" applyFont="1" applyFill="1" applyBorder="1" applyAlignment="1">
      <alignment horizontal="center" vertical="center"/>
    </xf>
    <xf numFmtId="0" fontId="34" fillId="12" borderId="18" xfId="0" applyFont="1" applyFill="1" applyBorder="1" applyAlignment="1">
      <alignment horizontal="center" vertical="center"/>
    </xf>
    <xf numFmtId="0" fontId="14" fillId="21" borderId="16" xfId="0" applyFont="1" applyFill="1" applyBorder="1" applyAlignment="1">
      <alignment horizontal="center" vertical="center"/>
    </xf>
    <xf numFmtId="0" fontId="14" fillId="21" borderId="18" xfId="0" applyFont="1" applyFill="1" applyBorder="1" applyAlignment="1">
      <alignment horizontal="center" vertical="center"/>
    </xf>
    <xf numFmtId="0" fontId="14" fillId="12" borderId="16" xfId="0" applyFont="1" applyFill="1" applyBorder="1" applyAlignment="1">
      <alignment horizontal="center" vertical="center"/>
    </xf>
    <xf numFmtId="0" fontId="14" fillId="12" borderId="18" xfId="0" applyFont="1" applyFill="1" applyBorder="1" applyAlignment="1">
      <alignment horizontal="center" vertical="center"/>
    </xf>
    <xf numFmtId="0" fontId="14" fillId="11" borderId="16" xfId="0" applyFont="1" applyFill="1" applyBorder="1" applyAlignment="1">
      <alignment horizontal="center" vertical="center"/>
    </xf>
    <xf numFmtId="0" fontId="14" fillId="11" borderId="18" xfId="0" applyFont="1" applyFill="1" applyBorder="1" applyAlignment="1">
      <alignment horizontal="center" vertical="center"/>
    </xf>
    <xf numFmtId="0" fontId="34" fillId="10" borderId="16" xfId="0" applyFont="1" applyFill="1" applyBorder="1" applyAlignment="1">
      <alignment horizontal="center" vertical="center"/>
    </xf>
    <xf numFmtId="0" fontId="34" fillId="10" borderId="18" xfId="0" applyFont="1" applyFill="1" applyBorder="1" applyAlignment="1">
      <alignment horizontal="center" vertical="center"/>
    </xf>
    <xf numFmtId="0" fontId="17" fillId="2" borderId="0" xfId="4" applyFont="1" applyFill="1" applyAlignment="1">
      <alignment horizontal="left" wrapText="1"/>
    </xf>
    <xf numFmtId="0" fontId="12" fillId="2" borderId="0" xfId="0" applyFont="1" applyFill="1" applyAlignment="1">
      <alignment horizontal="left" vertical="center" wrapText="1"/>
    </xf>
    <xf numFmtId="0" fontId="30" fillId="3" borderId="0" xfId="0" applyFont="1" applyFill="1" applyBorder="1" applyAlignment="1">
      <alignment horizontal="left" wrapText="1"/>
    </xf>
    <xf numFmtId="0" fontId="28" fillId="7" borderId="0" xfId="0" applyFont="1" applyFill="1" applyAlignment="1">
      <alignment horizontal="left" vertical="center" wrapText="1"/>
    </xf>
    <xf numFmtId="0" fontId="13" fillId="7" borderId="0" xfId="3" applyFill="1" applyAlignment="1" applyProtection="1">
      <alignment horizontal="left" vertical="center"/>
    </xf>
    <xf numFmtId="0" fontId="40" fillId="3" borderId="0" xfId="0" applyFont="1" applyFill="1" applyBorder="1" applyAlignment="1">
      <alignment horizontal="center" wrapText="1"/>
    </xf>
    <xf numFmtId="0" fontId="40" fillId="3" borderId="20" xfId="0" applyFont="1" applyFill="1" applyBorder="1" applyAlignment="1">
      <alignment horizontal="center" wrapText="1"/>
    </xf>
    <xf numFmtId="0" fontId="34" fillId="11" borderId="16" xfId="0" applyFont="1" applyFill="1" applyBorder="1" applyAlignment="1">
      <alignment horizontal="center" vertical="center" wrapText="1"/>
    </xf>
    <xf numFmtId="0" fontId="34" fillId="11" borderId="17" xfId="0" applyFont="1" applyFill="1" applyBorder="1" applyAlignment="1">
      <alignment horizontal="center" vertical="center" wrapText="1"/>
    </xf>
    <xf numFmtId="0" fontId="34" fillId="11" borderId="18" xfId="0" applyFont="1" applyFill="1" applyBorder="1" applyAlignment="1">
      <alignment horizontal="center" vertical="center" wrapText="1"/>
    </xf>
    <xf numFmtId="0" fontId="13" fillId="2" borderId="0" xfId="7" applyFont="1" applyFill="1" applyAlignment="1" applyProtection="1"/>
    <xf numFmtId="0" fontId="28" fillId="7" borderId="0" xfId="0" applyFont="1" applyFill="1" applyAlignment="1">
      <alignment horizontal="left" wrapText="1"/>
    </xf>
    <xf numFmtId="0" fontId="38" fillId="7" borderId="0" xfId="0" applyFont="1" applyFill="1" applyAlignment="1">
      <alignment horizontal="center"/>
    </xf>
    <xf numFmtId="0" fontId="30" fillId="3" borderId="20" xfId="0" applyFont="1" applyFill="1" applyBorder="1" applyAlignment="1">
      <alignment horizontal="center" vertical="center" wrapText="1"/>
    </xf>
    <xf numFmtId="0" fontId="30" fillId="3" borderId="28"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14" fillId="3" borderId="0" xfId="0" applyFont="1" applyFill="1" applyBorder="1" applyAlignment="1">
      <alignment horizontal="left"/>
    </xf>
    <xf numFmtId="0" fontId="14" fillId="3" borderId="0" xfId="0" applyFont="1" applyFill="1" applyBorder="1" applyAlignment="1">
      <alignment horizontal="center" vertical="center"/>
    </xf>
    <xf numFmtId="0" fontId="14" fillId="3" borderId="28" xfId="0" applyFont="1" applyFill="1" applyBorder="1" applyAlignment="1">
      <alignment horizontal="center" vertical="center"/>
    </xf>
    <xf numFmtId="0" fontId="14" fillId="3" borderId="20" xfId="0" applyFont="1" applyFill="1" applyBorder="1" applyAlignment="1">
      <alignment horizontal="center" wrapText="1"/>
    </xf>
    <xf numFmtId="0" fontId="14" fillId="3" borderId="0" xfId="0" applyFont="1" applyFill="1" applyBorder="1" applyAlignment="1">
      <alignment horizontal="center" wrapText="1"/>
    </xf>
    <xf numFmtId="0" fontId="14" fillId="3" borderId="28" xfId="0" applyFont="1" applyFill="1" applyBorder="1" applyAlignment="1">
      <alignment horizontal="center" wrapText="1"/>
    </xf>
    <xf numFmtId="0" fontId="13" fillId="2" borderId="0" xfId="11" applyFont="1" applyFill="1" applyAlignment="1" applyProtection="1">
      <alignment horizontal="left"/>
    </xf>
  </cellXfs>
  <cellStyles count="12">
    <cellStyle name="Bad" xfId="9" builtinId="27"/>
    <cellStyle name="Comma" xfId="1" builtinId="3"/>
    <cellStyle name="Currency" xfId="8" builtinId="4"/>
    <cellStyle name="Followed Hyperlink" xfId="6" builtinId="9" customBuiltin="1"/>
    <cellStyle name="Hyperlink" xfId="3" builtinId="8" customBuiltin="1"/>
    <cellStyle name="Hyperlink 2" xfId="7" xr:uid="{00000000-0005-0000-0000-000005000000}"/>
    <cellStyle name="Hyperlink 2 2" xfId="11" xr:uid="{00000000-0005-0000-0000-000006000000}"/>
    <cellStyle name="Hyperlink 3" xfId="10" xr:uid="{00000000-0005-0000-0000-000007000000}"/>
    <cellStyle name="Normal" xfId="0" builtinId="0"/>
    <cellStyle name="Normal 2" xfId="4" xr:uid="{00000000-0005-0000-0000-000009000000}"/>
    <cellStyle name="Normal 5" xfId="5" xr:uid="{00000000-0005-0000-0000-00000A000000}"/>
    <cellStyle name="Percent" xfId="2" builtinId="5"/>
  </cellStyles>
  <dxfs count="23">
    <dxf>
      <fill>
        <patternFill>
          <bgColor rgb="FFD9D9D9"/>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s>
  <tableStyles count="0" defaultTableStyle="TableStyleMedium2" defaultPivotStyle="PivotStyleLight16"/>
  <colors>
    <mruColors>
      <color rgb="FF009999"/>
      <color rgb="FF993365"/>
      <color rgb="FFAEA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 Id="rId4" Type="http://schemas.openxmlformats.org/officeDocument/2006/relationships/chartUserShapes" Target="../drawings/drawing16.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9.xml"/><Relationship Id="rId1" Type="http://schemas.microsoft.com/office/2011/relationships/chartStyle" Target="style9.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'Fig1'!$D$5</c:f>
              <c:strCache>
                <c:ptCount val="1"/>
                <c:pt idx="0">
                  <c:v>First-year capacity</c:v>
                </c:pt>
              </c:strCache>
            </c:strRef>
          </c:tx>
          <c:spPr>
            <a:solidFill>
              <a:srgbClr val="993365"/>
            </a:solidFill>
          </c:spPr>
          <c:invertIfNegative val="0"/>
          <c:dLbls>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'Fig1'!$C$12:$C$22</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'Fig1'!$D$12:$D$22</c:f>
              <c:numCache>
                <c:formatCode>General</c:formatCode>
                <c:ptCount val="11"/>
                <c:pt idx="0">
                  <c:v>582</c:v>
                </c:pt>
                <c:pt idx="1">
                  <c:v>555</c:v>
                </c:pt>
                <c:pt idx="2">
                  <c:v>551</c:v>
                </c:pt>
                <c:pt idx="3">
                  <c:v>559</c:v>
                </c:pt>
                <c:pt idx="4">
                  <c:v>472</c:v>
                </c:pt>
                <c:pt idx="5">
                  <c:v>487</c:v>
                </c:pt>
                <c:pt idx="6">
                  <c:v>455</c:v>
                </c:pt>
                <c:pt idx="7">
                  <c:v>446</c:v>
                </c:pt>
                <c:pt idx="8">
                  <c:v>449</c:v>
                </c:pt>
                <c:pt idx="9">
                  <c:v>451</c:v>
                </c:pt>
                <c:pt idx="10">
                  <c:v>447</c:v>
                </c:pt>
              </c:numCache>
            </c:numRef>
          </c:val>
          <c:extLst>
            <c:ext xmlns:c16="http://schemas.microsoft.com/office/drawing/2014/chart" uri="{C3380CC4-5D6E-409C-BE32-E72D297353CC}">
              <c16:uniqueId val="{00000000-466A-4A32-8000-5724A26B2000}"/>
            </c:ext>
          </c:extLst>
        </c:ser>
        <c:ser>
          <c:idx val="1"/>
          <c:order val="1"/>
          <c:tx>
            <c:strRef>
              <c:f>'Fig1'!$E$5</c:f>
              <c:strCache>
                <c:ptCount val="1"/>
                <c:pt idx="0">
                  <c:v>First-year enrollment</c:v>
                </c:pt>
              </c:strCache>
            </c:strRef>
          </c:tx>
          <c:spPr>
            <a:solidFill>
              <a:srgbClr val="009999"/>
            </a:solidFill>
          </c:spPr>
          <c:invertIfNegative val="0"/>
          <c:dLbls>
            <c:dLbl>
              <c:idx val="5"/>
              <c:numFmt formatCode="#,##0" sourceLinked="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466A-4A32-8000-5724A26B2000}"/>
                </c:ext>
              </c:extLst>
            </c:dLbl>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'Fig1'!$C$12:$C$22</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'Fig1'!$E$12:$E$22</c:f>
              <c:numCache>
                <c:formatCode>General</c:formatCode>
                <c:ptCount val="11"/>
                <c:pt idx="0">
                  <c:v>421</c:v>
                </c:pt>
                <c:pt idx="1">
                  <c:v>435</c:v>
                </c:pt>
                <c:pt idx="2">
                  <c:v>402</c:v>
                </c:pt>
                <c:pt idx="3">
                  <c:v>320</c:v>
                </c:pt>
                <c:pt idx="4">
                  <c:v>303</c:v>
                </c:pt>
                <c:pt idx="5">
                  <c:v>324</c:v>
                </c:pt>
                <c:pt idx="6">
                  <c:v>303</c:v>
                </c:pt>
                <c:pt idx="7">
                  <c:v>319</c:v>
                </c:pt>
                <c:pt idx="8">
                  <c:v>313</c:v>
                </c:pt>
                <c:pt idx="9">
                  <c:v>253</c:v>
                </c:pt>
                <c:pt idx="10">
                  <c:v>263</c:v>
                </c:pt>
              </c:numCache>
            </c:numRef>
          </c:val>
          <c:extLst>
            <c:ext xmlns:c16="http://schemas.microsoft.com/office/drawing/2014/chart" uri="{C3380CC4-5D6E-409C-BE32-E72D297353CC}">
              <c16:uniqueId val="{00000002-466A-4A32-8000-5724A26B2000}"/>
            </c:ext>
          </c:extLst>
        </c:ser>
        <c:dLbls>
          <c:showLegendKey val="0"/>
          <c:showVal val="0"/>
          <c:showCatName val="0"/>
          <c:showSerName val="0"/>
          <c:showPercent val="0"/>
          <c:showBubbleSize val="0"/>
        </c:dLbls>
        <c:gapWidth val="50"/>
        <c:axId val="745129584"/>
        <c:axId val="745133112"/>
      </c:barChart>
      <c:lineChart>
        <c:grouping val="standard"/>
        <c:varyColors val="0"/>
        <c:ser>
          <c:idx val="2"/>
          <c:order val="2"/>
          <c:tx>
            <c:strRef>
              <c:f>'Fig1'!$F$5</c:f>
              <c:strCache>
                <c:ptCount val="1"/>
                <c:pt idx="0">
                  <c:v>Number of Programs</c:v>
                </c:pt>
              </c:strCache>
            </c:strRef>
          </c:tx>
          <c:spPr>
            <a:ln>
              <a:solidFill>
                <a:srgbClr val="FFC000"/>
              </a:solidFill>
            </a:ln>
          </c:spPr>
          <c:marker>
            <c:symbol val="circle"/>
            <c:size val="7"/>
            <c:spPr>
              <a:solidFill>
                <a:srgbClr val="FFC000">
                  <a:alpha val="99000"/>
                </a:srgbClr>
              </a:solidFill>
              <a:ln>
                <a:noFill/>
              </a:ln>
            </c:spPr>
          </c:marker>
          <c:dLbls>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'Fig1'!$C$12:$C$22</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'Fig1'!$F$12:$F$22</c:f>
              <c:numCache>
                <c:formatCode>General</c:formatCode>
                <c:ptCount val="11"/>
                <c:pt idx="0">
                  <c:v>19</c:v>
                </c:pt>
                <c:pt idx="1">
                  <c:v>19</c:v>
                </c:pt>
                <c:pt idx="2">
                  <c:v>19</c:v>
                </c:pt>
                <c:pt idx="3">
                  <c:v>19</c:v>
                </c:pt>
                <c:pt idx="4">
                  <c:v>17</c:v>
                </c:pt>
                <c:pt idx="5">
                  <c:v>17</c:v>
                </c:pt>
                <c:pt idx="6">
                  <c:v>15</c:v>
                </c:pt>
                <c:pt idx="7">
                  <c:v>14</c:v>
                </c:pt>
                <c:pt idx="8">
                  <c:v>14</c:v>
                </c:pt>
                <c:pt idx="9">
                  <c:v>13</c:v>
                </c:pt>
                <c:pt idx="10">
                  <c:v>13</c:v>
                </c:pt>
              </c:numCache>
            </c:numRef>
          </c:val>
          <c:smooth val="0"/>
          <c:extLst>
            <c:ext xmlns:c16="http://schemas.microsoft.com/office/drawing/2014/chart" uri="{C3380CC4-5D6E-409C-BE32-E72D297353CC}">
              <c16:uniqueId val="{00000003-466A-4A32-8000-5724A26B2000}"/>
            </c:ext>
          </c:extLst>
        </c:ser>
        <c:dLbls>
          <c:showLegendKey val="0"/>
          <c:showVal val="0"/>
          <c:showCatName val="0"/>
          <c:showSerName val="0"/>
          <c:showPercent val="0"/>
          <c:showBubbleSize val="0"/>
        </c:dLbls>
        <c:marker val="1"/>
        <c:smooth val="0"/>
        <c:axId val="745133896"/>
        <c:axId val="745131544"/>
      </c:lineChart>
      <c:catAx>
        <c:axId val="745129584"/>
        <c:scaling>
          <c:orientation val="minMax"/>
        </c:scaling>
        <c:delete val="0"/>
        <c:axPos val="b"/>
        <c:numFmt formatCode="General" sourceLinked="0"/>
        <c:majorTickMark val="out"/>
        <c:minorTickMark val="none"/>
        <c:tickLblPos val="nextTo"/>
        <c:txPr>
          <a:bodyPr/>
          <a:lstStyle/>
          <a:p>
            <a:pPr>
              <a:defRPr sz="1100" b="1"/>
            </a:pPr>
            <a:endParaRPr lang="en-US"/>
          </a:p>
        </c:txPr>
        <c:crossAx val="745133112"/>
        <c:crosses val="autoZero"/>
        <c:auto val="1"/>
        <c:lblAlgn val="ctr"/>
        <c:lblOffset val="100"/>
        <c:noMultiLvlLbl val="0"/>
      </c:catAx>
      <c:valAx>
        <c:axId val="745133112"/>
        <c:scaling>
          <c:orientation val="minMax"/>
          <c:max val="700"/>
        </c:scaling>
        <c:delete val="0"/>
        <c:axPos val="l"/>
        <c:majorGridlines>
          <c:spPr>
            <a:ln>
              <a:solidFill>
                <a:schemeClr val="bg1"/>
              </a:solidFill>
            </a:ln>
          </c:spPr>
        </c:majorGridlines>
        <c:title>
          <c:tx>
            <c:rich>
              <a:bodyPr rot="-5400000" vert="horz"/>
              <a:lstStyle/>
              <a:p>
                <a:pPr>
                  <a:defRPr/>
                </a:pPr>
                <a:r>
                  <a:rPr lang="en-US"/>
                  <a:t>Capacity / 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745129584"/>
        <c:crosses val="autoZero"/>
        <c:crossBetween val="between"/>
        <c:majorUnit val="100"/>
      </c:valAx>
      <c:valAx>
        <c:axId val="745131544"/>
        <c:scaling>
          <c:orientation val="minMax"/>
          <c:max val="1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745133896"/>
        <c:crosses val="max"/>
        <c:crossBetween val="between"/>
        <c:majorUnit val="20"/>
      </c:valAx>
      <c:catAx>
        <c:axId val="745133896"/>
        <c:scaling>
          <c:orientation val="minMax"/>
        </c:scaling>
        <c:delete val="1"/>
        <c:axPos val="b"/>
        <c:numFmt formatCode="General" sourceLinked="1"/>
        <c:majorTickMark val="out"/>
        <c:minorTickMark val="none"/>
        <c:tickLblPos val="none"/>
        <c:crossAx val="745131544"/>
        <c:crosses val="autoZero"/>
        <c:auto val="1"/>
        <c:lblAlgn val="ctr"/>
        <c:lblOffset val="100"/>
        <c:noMultiLvlLbl val="0"/>
      </c:cat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plotArea>
    <c:legend>
      <c:legendPos val="b"/>
      <c:layout>
        <c:manualLayout>
          <c:xMode val="edge"/>
          <c:yMode val="edge"/>
          <c:x val="0.26516668489355499"/>
          <c:y val="0.87539575131233593"/>
          <c:w val="0.46966663021289007"/>
          <c:h val="6.3840359798775156E-2"/>
        </c:manualLayout>
      </c:layout>
      <c:overlay val="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c:spPr>
    </c:legend>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1400" b="1" i="0" u="none" strike="noStrike" kern="1200" baseline="0">
                <a:solidFill>
                  <a:schemeClr val="dk1">
                    <a:lumMod val="75000"/>
                    <a:lumOff val="25000"/>
                  </a:schemeClr>
                </a:solidFill>
                <a:latin typeface="+mn-lt"/>
                <a:ea typeface="+mn-ea"/>
                <a:cs typeface="+mn-cs"/>
              </a:defRPr>
            </a:pPr>
            <a:r>
              <a:rPr lang="en-US"/>
              <a:t>National / State Licensure Certification</a:t>
            </a:r>
            <a:r>
              <a:rPr lang="en-US" baseline="0"/>
              <a:t> Examinations</a:t>
            </a:r>
          </a:p>
        </c:rich>
      </c:tx>
      <c:layout>
        <c:manualLayout>
          <c:xMode val="edge"/>
          <c:yMode val="edge"/>
          <c:x val="0.21417463088679914"/>
          <c:y val="5.3346100773500583E-2"/>
        </c:manualLayout>
      </c:layout>
      <c:overlay val="0"/>
      <c:spPr>
        <a:noFill/>
        <a:ln>
          <a:noFill/>
        </a:ln>
        <a:effectLst/>
      </c:spPr>
      <c:txPr>
        <a:bodyPr rot="0" spcFirstLastPara="1" vertOverflow="ellipsis" vert="horz" wrap="square" anchor="ctr" anchorCtr="1"/>
        <a:lstStyle/>
        <a:p>
          <a:pPr algn="l">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2.0373518062736889E-2"/>
          <c:y val="0.1512859133001084"/>
          <c:w val="0.95019806695775422"/>
          <c:h val="0.79437154284533651"/>
        </c:manualLayout>
      </c:layout>
      <c:pieChart>
        <c:varyColors val="1"/>
        <c:ser>
          <c:idx val="0"/>
          <c:order val="0"/>
          <c:spPr>
            <a:solidFill>
              <a:srgbClr val="009999"/>
            </a:solidFill>
          </c:spPr>
          <c:dPt>
            <c:idx val="0"/>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C46D-4C84-8EEB-2503F614B399}"/>
              </c:ext>
            </c:extLst>
          </c:dPt>
          <c:dPt>
            <c:idx val="1"/>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C46D-4C84-8EEB-2503F614B399}"/>
              </c:ext>
            </c:extLst>
          </c:dPt>
          <c:dPt>
            <c:idx val="2"/>
            <c:bubble3D val="0"/>
            <c:spPr>
              <a:solidFill>
                <a:schemeClr val="tx1">
                  <a:lumMod val="65000"/>
                  <a:lumOff val="3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C46D-4C84-8EEB-2503F614B399}"/>
              </c:ext>
            </c:extLst>
          </c:dPt>
          <c:dPt>
            <c:idx val="3"/>
            <c:bubble3D val="0"/>
            <c:spPr>
              <a:solidFill>
                <a:srgbClr val="FFC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C46D-4C84-8EEB-2503F614B399}"/>
              </c:ext>
            </c:extLst>
          </c:dPt>
          <c:dLbls>
            <c:dLbl>
              <c:idx val="0"/>
              <c:layout>
                <c:manualLayout>
                  <c:x val="-4.6750053639046905E-2"/>
                  <c:y val="8.8983789278225985E-3"/>
                </c:manualLayout>
              </c:layout>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2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11518258703280107"/>
                      <c:h val="0.1087333388791971"/>
                    </c:manualLayout>
                  </c15:layout>
                </c:ext>
                <c:ext xmlns:c16="http://schemas.microsoft.com/office/drawing/2014/chart" uri="{C3380CC4-5D6E-409C-BE32-E72D297353CC}">
                  <c16:uniqueId val="{00000001-C46D-4C84-8EEB-2503F614B399}"/>
                </c:ext>
              </c:extLst>
            </c:dLbl>
            <c:dLbl>
              <c:idx val="1"/>
              <c:layout>
                <c:manualLayout>
                  <c:x val="3.5129368046459483E-2"/>
                  <c:y val="-1.799369674123829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46D-4C84-8EEB-2503F614B399}"/>
                </c:ext>
              </c:extLst>
            </c:dLbl>
            <c:dLbl>
              <c:idx val="2"/>
              <c:layout>
                <c:manualLayout>
                  <c:x val="1.6537091418615247E-2"/>
                  <c:y val="-0.1351142437820039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46D-4C84-8EEB-2503F614B399}"/>
                </c:ext>
              </c:extLst>
            </c:dLbl>
            <c:dLbl>
              <c:idx val="3"/>
              <c:layout>
                <c:manualLayout>
                  <c:x val="1.4438344373005861E-2"/>
                  <c:y val="0.1008986930585013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46D-4C84-8EEB-2503F614B399}"/>
                </c:ext>
              </c:extLst>
            </c:dLbl>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'Fig8a-b'!$B$38:$B$41</c:f>
              <c:strCache>
                <c:ptCount val="4"/>
                <c:pt idx="0">
                  <c:v>Passed</c:v>
                </c:pt>
                <c:pt idx="1">
                  <c:v>Not passed</c:v>
                </c:pt>
                <c:pt idx="2">
                  <c:v>Unknown</c:v>
                </c:pt>
                <c:pt idx="3">
                  <c:v>Did not take</c:v>
                </c:pt>
              </c:strCache>
            </c:strRef>
          </c:cat>
          <c:val>
            <c:numRef>
              <c:f>'Fig8a-b'!$C$38:$C$41</c:f>
              <c:numCache>
                <c:formatCode>0.0%</c:formatCode>
                <c:ptCount val="4"/>
                <c:pt idx="0">
                  <c:v>0.46534653465346537</c:v>
                </c:pt>
                <c:pt idx="1">
                  <c:v>0.11881188118811881</c:v>
                </c:pt>
                <c:pt idx="2">
                  <c:v>0.18811881188118812</c:v>
                </c:pt>
                <c:pt idx="3">
                  <c:v>0.22772277227722773</c:v>
                </c:pt>
              </c:numCache>
            </c:numRef>
          </c:val>
          <c:extLst>
            <c:ext xmlns:c16="http://schemas.microsoft.com/office/drawing/2014/chart" uri="{C3380CC4-5D6E-409C-BE32-E72D297353CC}">
              <c16:uniqueId val="{00000008-C46D-4C84-8EEB-2503F614B399}"/>
            </c:ext>
          </c:extLst>
        </c:ser>
        <c:dLbls>
          <c:dLblPos val="ctr"/>
          <c:showLegendKey val="0"/>
          <c:showVal val="0"/>
          <c:showCatName val="0"/>
          <c:showSerName val="0"/>
          <c:showPercent val="1"/>
          <c:showBubbleSize val="0"/>
          <c:showLeaderLines val="1"/>
        </c:dLbls>
        <c:firstSliceAng val="355"/>
      </c:pieChart>
      <c:spPr>
        <a:noFill/>
        <a:ln>
          <a:noFill/>
        </a:ln>
        <a:effectLst/>
      </c:spPr>
    </c:plotArea>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515254870253747E-2"/>
          <c:y val="6.5230978780713642E-2"/>
          <c:w val="0.92483386461891082"/>
          <c:h val="0.68937732890455072"/>
        </c:manualLayout>
      </c:layout>
      <c:barChart>
        <c:barDir val="col"/>
        <c:grouping val="stacked"/>
        <c:varyColors val="0"/>
        <c:ser>
          <c:idx val="0"/>
          <c:order val="0"/>
          <c:tx>
            <c:strRef>
              <c:f>'Fig9'!$B$4</c:f>
              <c:strCache>
                <c:ptCount val="1"/>
                <c:pt idx="0">
                  <c:v>Average hours per week</c:v>
                </c:pt>
              </c:strCache>
            </c:strRef>
          </c:tx>
          <c:spPr>
            <a:solidFill>
              <a:srgbClr val="F26522"/>
            </a:solidFill>
            <a:ln w="28575">
              <a:solidFill>
                <a:srgbClr val="F26522"/>
              </a:solidFill>
            </a:ln>
            <a:effectLst/>
          </c:spPr>
          <c:invertIfNegative val="0"/>
          <c:dLbls>
            <c:dLbl>
              <c:idx val="0"/>
              <c:layout>
                <c:manualLayout>
                  <c:x val="0"/>
                  <c:y val="-8.63315320879008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68-402C-83A5-1E6B77BB5DA0}"/>
                </c:ext>
              </c:extLst>
            </c:dLbl>
            <c:dLbl>
              <c:idx val="1"/>
              <c:layout>
                <c:manualLayout>
                  <c:x val="3.0394847060018393E-3"/>
                  <c:y val="-4.1740106016159746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2.9228785423086785E-2"/>
                      <c:h val="7.0661336169431224E-2"/>
                    </c:manualLayout>
                  </c15:layout>
                </c:ext>
                <c:ext xmlns:c16="http://schemas.microsoft.com/office/drawing/2014/chart" uri="{C3380CC4-5D6E-409C-BE32-E72D297353CC}">
                  <c16:uniqueId val="{00000001-A768-402C-83A5-1E6B77BB5DA0}"/>
                </c:ext>
              </c:extLst>
            </c:dLbl>
            <c:dLbl>
              <c:idx val="2"/>
              <c:layout>
                <c:manualLayout>
                  <c:x val="0"/>
                  <c:y val="-1.508393803715711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68-402C-83A5-1E6B77BB5DA0}"/>
                </c:ext>
              </c:extLst>
            </c:dLbl>
            <c:dLbl>
              <c:idx val="3"/>
              <c:layout>
                <c:manualLayout>
                  <c:x val="0"/>
                  <c:y val="-3.059029386032628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68-402C-83A5-1E6B77BB5DA0}"/>
                </c:ext>
              </c:extLst>
            </c:dLbl>
            <c:dLbl>
              <c:idx val="4"/>
              <c:layout>
                <c:manualLayout>
                  <c:x val="-2.0604751066215501E-3"/>
                  <c:y val="-4.992640625804223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68-402C-83A5-1E6B77BB5DA0}"/>
                </c:ext>
              </c:extLst>
            </c:dLbl>
            <c:dLbl>
              <c:idx val="5"/>
              <c:layout>
                <c:manualLayout>
                  <c:x val="-1.5737487034976536E-5"/>
                  <c:y val="-3.167104111986097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68-402C-83A5-1E6B77BB5DA0}"/>
                </c:ext>
              </c:extLst>
            </c:dLbl>
            <c:dLbl>
              <c:idx val="6"/>
              <c:layout>
                <c:manualLayout>
                  <c:x val="-1.5069455046517253E-3"/>
                  <c:y val="-4.8117955843754827E-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3.02334067603422E-2"/>
                      <c:h val="7.3399771007503015E-2"/>
                    </c:manualLayout>
                  </c15:layout>
                </c:ext>
                <c:ext xmlns:c16="http://schemas.microsoft.com/office/drawing/2014/chart" uri="{C3380CC4-5D6E-409C-BE32-E72D297353CC}">
                  <c16:uniqueId val="{00000006-A768-402C-83A5-1E6B77BB5DA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'Fig9'!$A$5:$A$11</c:f>
              <c:strCache>
                <c:ptCount val="7"/>
                <c:pt idx="0">
                  <c:v>Teaching responsibilities</c:v>
                </c:pt>
                <c:pt idx="1">
                  <c:v>Administrative activities</c:v>
                </c:pt>
                <c:pt idx="2">
                  <c:v>Class preparation</c:v>
                </c:pt>
                <c:pt idx="3">
                  <c:v>Committee activities</c:v>
                </c:pt>
                <c:pt idx="4">
                  <c:v>Student counseling</c:v>
                </c:pt>
                <c:pt idx="5">
                  <c:v>Recruitment activities</c:v>
                </c:pt>
                <c:pt idx="6">
                  <c:v>Admission activities</c:v>
                </c:pt>
              </c:strCache>
            </c:strRef>
          </c:cat>
          <c:val>
            <c:numRef>
              <c:f>'Fig9'!$B$5:$B$11</c:f>
              <c:numCache>
                <c:formatCode>0.0</c:formatCode>
                <c:ptCount val="7"/>
                <c:pt idx="0">
                  <c:v>17.2</c:v>
                </c:pt>
                <c:pt idx="1">
                  <c:v>10</c:v>
                </c:pt>
                <c:pt idx="2">
                  <c:v>4.5999999999999996</c:v>
                </c:pt>
                <c:pt idx="3">
                  <c:v>4.0999999999999996</c:v>
                </c:pt>
                <c:pt idx="4">
                  <c:v>2.6</c:v>
                </c:pt>
                <c:pt idx="5">
                  <c:v>1.2</c:v>
                </c:pt>
                <c:pt idx="6">
                  <c:v>0.8</c:v>
                </c:pt>
              </c:numCache>
            </c:numRef>
          </c:val>
          <c:extLst>
            <c:ext xmlns:c16="http://schemas.microsoft.com/office/drawing/2014/chart" uri="{C3380CC4-5D6E-409C-BE32-E72D297353CC}">
              <c16:uniqueId val="{00000007-A768-402C-83A5-1E6B77BB5DA0}"/>
            </c:ext>
          </c:extLst>
        </c:ser>
        <c:ser>
          <c:idx val="1"/>
          <c:order val="1"/>
          <c:tx>
            <c:strRef>
              <c:f>'Fig9'!$C$4</c:f>
              <c:strCache>
                <c:ptCount val="1"/>
                <c:pt idx="0">
                  <c:v>Maximum</c:v>
                </c:pt>
              </c:strCache>
            </c:strRef>
          </c:t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8575">
              <a:solidFill>
                <a:srgbClr val="F26522"/>
              </a:solidFill>
            </a:ln>
            <a:effectLst/>
          </c:spPr>
          <c:invertIfNegative val="0"/>
          <c:dLbls>
            <c:dLbl>
              <c:idx val="0"/>
              <c:layout>
                <c:manualLayout>
                  <c:x val="-3.0244367480381086E-3"/>
                  <c:y val="-0.15798507539498738"/>
                </c:manualLayout>
              </c:layout>
              <c:tx>
                <c:rich>
                  <a:bodyPr/>
                  <a:lstStyle/>
                  <a:p>
                    <a:r>
                      <a:rPr lang="en-US"/>
                      <a:t>Max=30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A768-402C-83A5-1E6B77BB5DA0}"/>
                </c:ext>
              </c:extLst>
            </c:dLbl>
            <c:dLbl>
              <c:idx val="1"/>
              <c:layout>
                <c:manualLayout>
                  <c:x val="-1.8772943457370883E-3"/>
                  <c:y val="-0.16455069524488369"/>
                </c:manualLayout>
              </c:layout>
              <c:tx>
                <c:rich>
                  <a:bodyPr/>
                  <a:lstStyle/>
                  <a:p>
                    <a:r>
                      <a:rPr lang="en-US"/>
                      <a:t>Max</a:t>
                    </a:r>
                    <a:r>
                      <a:rPr lang="en-US" baseline="0"/>
                      <a:t>=25</a:t>
                    </a:r>
                    <a:r>
                      <a:rPr lang="en-US"/>
                      <a:t> 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A768-402C-83A5-1E6B77BB5DA0}"/>
                </c:ext>
              </c:extLst>
            </c:dLbl>
            <c:dLbl>
              <c:idx val="2"/>
              <c:layout>
                <c:manualLayout>
                  <c:x val="-2.0908878033193278E-3"/>
                  <c:y val="-7.8568004214469592E-2"/>
                </c:manualLayout>
              </c:layout>
              <c:tx>
                <c:rich>
                  <a:bodyPr/>
                  <a:lstStyle/>
                  <a:p>
                    <a:r>
                      <a:rPr lang="en-US"/>
                      <a:t>Max=10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A768-402C-83A5-1E6B77BB5DA0}"/>
                </c:ext>
              </c:extLst>
            </c:dLbl>
            <c:dLbl>
              <c:idx val="3"/>
              <c:layout>
                <c:manualLayout>
                  <c:x val="-9.168014814249036E-4"/>
                  <c:y val="-0.11959099721492329"/>
                </c:manualLayout>
              </c:layout>
              <c:tx>
                <c:rich>
                  <a:bodyPr/>
                  <a:lstStyle/>
                  <a:p>
                    <a:r>
                      <a:rPr lang="en-US"/>
                      <a:t>Max=15 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A768-402C-83A5-1E6B77BB5DA0}"/>
                </c:ext>
              </c:extLst>
            </c:dLbl>
            <c:dLbl>
              <c:idx val="4"/>
              <c:layout>
                <c:manualLayout>
                  <c:x val="-1.830652997216981E-3"/>
                  <c:y val="-5.0085588839769712E-2"/>
                </c:manualLayout>
              </c:layout>
              <c:tx>
                <c:rich>
                  <a:bodyPr/>
                  <a:lstStyle/>
                  <a:p>
                    <a:r>
                      <a:rPr lang="en-US"/>
                      <a:t>Max=5</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A768-402C-83A5-1E6B77BB5DA0}"/>
                </c:ext>
              </c:extLst>
            </c:dLbl>
            <c:dLbl>
              <c:idx val="5"/>
              <c:layout>
                <c:manualLayout>
                  <c:x val="-3.0419328047260681E-3"/>
                  <c:y val="-4.6403953214246049E-2"/>
                </c:manualLayout>
              </c:layout>
              <c:tx>
                <c:rich>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rPr>
                      <a:t>Max=3</a:t>
                    </a:r>
                    <a:r>
                      <a:rPr lang="en-US" baseline="0">
                        <a:solidFill>
                          <a:sysClr val="windowText" lastClr="000000"/>
                        </a:solidFill>
                      </a:rPr>
                      <a:t> h</a:t>
                    </a:r>
                    <a:r>
                      <a:rPr lang="en-US">
                        <a:solidFill>
                          <a:sysClr val="windowText" lastClr="000000"/>
                        </a:solidFill>
                      </a:rPr>
                      <a:t>rs</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6.3208430053433004E-2"/>
                      <c:h val="5.5674518201284787E-2"/>
                    </c:manualLayout>
                  </c15:layout>
                  <c15:showDataLabelsRange val="0"/>
                </c:ext>
                <c:ext xmlns:c16="http://schemas.microsoft.com/office/drawing/2014/chart" uri="{C3380CC4-5D6E-409C-BE32-E72D297353CC}">
                  <c16:uniqueId val="{0000000D-A768-402C-83A5-1E6B77BB5DA0}"/>
                </c:ext>
              </c:extLst>
            </c:dLbl>
            <c:dLbl>
              <c:idx val="6"/>
              <c:layout>
                <c:manualLayout>
                  <c:x val="-9.9535549441926515E-4"/>
                  <c:y val="-3.9918480778138025E-2"/>
                </c:manualLayout>
              </c:layout>
              <c:tx>
                <c:rich>
                  <a:bodyPr/>
                  <a:lstStyle/>
                  <a:p>
                    <a:r>
                      <a:rPr lang="en-US"/>
                      <a:t>Max=2</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A768-402C-83A5-1E6B77BB5DA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'Fig9'!$A$5:$A$11</c:f>
              <c:strCache>
                <c:ptCount val="7"/>
                <c:pt idx="0">
                  <c:v>Teaching responsibilities</c:v>
                </c:pt>
                <c:pt idx="1">
                  <c:v>Administrative activities</c:v>
                </c:pt>
                <c:pt idx="2">
                  <c:v>Class preparation</c:v>
                </c:pt>
                <c:pt idx="3">
                  <c:v>Committee activities</c:v>
                </c:pt>
                <c:pt idx="4">
                  <c:v>Student counseling</c:v>
                </c:pt>
                <c:pt idx="5">
                  <c:v>Recruitment activities</c:v>
                </c:pt>
                <c:pt idx="6">
                  <c:v>Admission activities</c:v>
                </c:pt>
              </c:strCache>
            </c:strRef>
          </c:cat>
          <c:val>
            <c:numRef>
              <c:f>'Fig9'!$C$5:$C$11</c:f>
              <c:numCache>
                <c:formatCode>0.0</c:formatCode>
                <c:ptCount val="7"/>
                <c:pt idx="0">
                  <c:v>12.8</c:v>
                </c:pt>
                <c:pt idx="1">
                  <c:v>15</c:v>
                </c:pt>
                <c:pt idx="2">
                  <c:v>5.4</c:v>
                </c:pt>
                <c:pt idx="3">
                  <c:v>10.9</c:v>
                </c:pt>
                <c:pt idx="4">
                  <c:v>2.4</c:v>
                </c:pt>
                <c:pt idx="5">
                  <c:v>1.8</c:v>
                </c:pt>
                <c:pt idx="6">
                  <c:v>1.2</c:v>
                </c:pt>
              </c:numCache>
            </c:numRef>
          </c:val>
          <c:extLst>
            <c:ext xmlns:c16="http://schemas.microsoft.com/office/drawing/2014/chart" uri="{C3380CC4-5D6E-409C-BE32-E72D297353CC}">
              <c16:uniqueId val="{0000000F-A768-402C-83A5-1E6B77BB5DA0}"/>
            </c:ext>
          </c:extLst>
        </c:ser>
        <c:dLbls>
          <c:showLegendKey val="0"/>
          <c:showVal val="0"/>
          <c:showCatName val="0"/>
          <c:showSerName val="0"/>
          <c:showPercent val="0"/>
          <c:showBubbleSize val="0"/>
        </c:dLbls>
        <c:gapWidth val="50"/>
        <c:overlap val="100"/>
        <c:axId val="743115112"/>
        <c:axId val="743116288"/>
      </c:barChart>
      <c:catAx>
        <c:axId val="743115112"/>
        <c:scaling>
          <c:orientation val="minMax"/>
        </c:scaling>
        <c:delete val="0"/>
        <c:axPos val="b"/>
        <c:title>
          <c:tx>
            <c:rich>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b="1">
                    <a:solidFill>
                      <a:sysClr val="windowText" lastClr="000000"/>
                    </a:solidFill>
                    <a:latin typeface="Arial" panose="020B0604020202020204" pitchFamily="34" charset="0"/>
                    <a:cs typeface="Arial" panose="020B0604020202020204" pitchFamily="34" charset="0"/>
                  </a:rPr>
                  <a:t>Program Activities</a:t>
                </a:r>
              </a:p>
            </c:rich>
          </c:tx>
          <c:layout>
            <c:manualLayout>
              <c:xMode val="edge"/>
              <c:yMode val="edge"/>
              <c:x val="0.47290618072332419"/>
              <c:y val="0.9091189647805652"/>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a:glow rad="12700">
              <a:schemeClr val="accent1">
                <a:alpha val="40000"/>
              </a:schemeClr>
            </a:glow>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43116288"/>
        <c:crosses val="autoZero"/>
        <c:auto val="1"/>
        <c:lblAlgn val="ctr"/>
        <c:lblOffset val="100"/>
        <c:noMultiLvlLbl val="0"/>
      </c:catAx>
      <c:valAx>
        <c:axId val="743116288"/>
        <c:scaling>
          <c:orientation val="minMax"/>
          <c:max val="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Average/Maximum Number of Hours Per Week</a:t>
                </a:r>
              </a:p>
            </c:rich>
          </c:tx>
          <c:layout>
            <c:manualLayout>
              <c:xMode val="edge"/>
              <c:yMode val="edge"/>
              <c:x val="8.6122975304094782E-3"/>
              <c:y val="4.6265519135689437E-2"/>
            </c:manualLayout>
          </c:layout>
          <c:overlay val="0"/>
          <c:spPr>
            <a:noFill/>
            <a:ln>
              <a:no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43115112"/>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997027004280622E-2"/>
          <c:y val="3.7269947033389247E-2"/>
          <c:w val="0.9369679490311611"/>
          <c:h val="0.6916087961476961"/>
        </c:manualLayout>
      </c:layout>
      <c:barChart>
        <c:barDir val="col"/>
        <c:grouping val="clustered"/>
        <c:varyColors val="0"/>
        <c:ser>
          <c:idx val="0"/>
          <c:order val="0"/>
          <c:tx>
            <c:strRef>
              <c:f>'Fig10a-c'!$B$7</c:f>
              <c:strCache>
                <c:ptCount val="1"/>
                <c:pt idx="0">
                  <c:v>Bachelors degree</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D6-4120-A9F8-6770F14D52E3}"/>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'Fig10a-c'!$C$6</c:f>
              <c:strCache>
                <c:ptCount val="1"/>
                <c:pt idx="0">
                  <c:v>Percent</c:v>
                </c:pt>
              </c:strCache>
            </c:strRef>
          </c:cat>
          <c:val>
            <c:numRef>
              <c:f>'Fig10a-c'!$C$7</c:f>
              <c:numCache>
                <c:formatCode>0.0%</c:formatCode>
                <c:ptCount val="1"/>
                <c:pt idx="0">
                  <c:v>0.4606741573033708</c:v>
                </c:pt>
              </c:numCache>
            </c:numRef>
          </c:val>
          <c:extLst>
            <c:ext xmlns:c16="http://schemas.microsoft.com/office/drawing/2014/chart" uri="{C3380CC4-5D6E-409C-BE32-E72D297353CC}">
              <c16:uniqueId val="{00000001-0FD6-4120-A9F8-6770F14D52E3}"/>
            </c:ext>
          </c:extLst>
        </c:ser>
        <c:ser>
          <c:idx val="1"/>
          <c:order val="1"/>
          <c:tx>
            <c:strRef>
              <c:f>'Fig10a-c'!$B$8</c:f>
              <c:strCache>
                <c:ptCount val="1"/>
                <c:pt idx="0">
                  <c:v>Associate degree</c:v>
                </c:pt>
              </c:strCache>
            </c:strRef>
          </c:tx>
          <c:spPr>
            <a:solidFill>
              <a:srgbClr val="C8102E"/>
            </a:solidFill>
            <a:ln>
              <a:noFill/>
            </a:ln>
            <a:effectLst/>
          </c:spPr>
          <c:invertIfNegative val="0"/>
          <c:dLbls>
            <c:dLbl>
              <c:idx val="0"/>
              <c:layout>
                <c:manualLayout>
                  <c:x val="-2.4456388974085484E-17"/>
                  <c:y val="-4.990017345876584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FD6-4120-A9F8-6770F14D52E3}"/>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'Fig10a-c'!$C$6</c:f>
              <c:strCache>
                <c:ptCount val="1"/>
                <c:pt idx="0">
                  <c:v>Percent</c:v>
                </c:pt>
              </c:strCache>
            </c:strRef>
          </c:cat>
          <c:val>
            <c:numRef>
              <c:f>'Fig10a-c'!$C$8</c:f>
              <c:numCache>
                <c:formatCode>0.0%</c:formatCode>
                <c:ptCount val="1"/>
                <c:pt idx="0">
                  <c:v>0.2696629213483146</c:v>
                </c:pt>
              </c:numCache>
            </c:numRef>
          </c:val>
          <c:extLst>
            <c:ext xmlns:c16="http://schemas.microsoft.com/office/drawing/2014/chart" uri="{C3380CC4-5D6E-409C-BE32-E72D297353CC}">
              <c16:uniqueId val="{00000003-0FD6-4120-A9F8-6770F14D52E3}"/>
            </c:ext>
          </c:extLst>
        </c:ser>
        <c:ser>
          <c:idx val="2"/>
          <c:order val="2"/>
          <c:tx>
            <c:strRef>
              <c:f>'Fig10a-c'!$B$9</c:f>
              <c:strCache>
                <c:ptCount val="1"/>
                <c:pt idx="0">
                  <c:v>Masters degree</c:v>
                </c:pt>
              </c:strCache>
            </c:strRef>
          </c:tx>
          <c:spPr>
            <a:solidFill>
              <a:srgbClr val="F26522"/>
            </a:solidFill>
            <a:ln>
              <a:noFill/>
            </a:ln>
            <a:effectLst/>
          </c:spPr>
          <c:invertIfNegative val="0"/>
          <c:dLbls>
            <c:dLbl>
              <c:idx val="0"/>
              <c:layout>
                <c:manualLayout>
                  <c:x val="-1.33400026343889E-3"/>
                  <c:y val="4.99001734587656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FD6-4120-A9F8-6770F14D52E3}"/>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'Fig10a-c'!$C$6</c:f>
              <c:strCache>
                <c:ptCount val="1"/>
                <c:pt idx="0">
                  <c:v>Percent</c:v>
                </c:pt>
              </c:strCache>
            </c:strRef>
          </c:cat>
          <c:val>
            <c:numRef>
              <c:f>'Fig10a-c'!$C$9</c:f>
              <c:numCache>
                <c:formatCode>0.0%</c:formatCode>
                <c:ptCount val="1"/>
                <c:pt idx="0">
                  <c:v>0.1797752808988764</c:v>
                </c:pt>
              </c:numCache>
            </c:numRef>
          </c:val>
          <c:extLst>
            <c:ext xmlns:c16="http://schemas.microsoft.com/office/drawing/2014/chart" uri="{C3380CC4-5D6E-409C-BE32-E72D297353CC}">
              <c16:uniqueId val="{00000005-0FD6-4120-A9F8-6770F14D52E3}"/>
            </c:ext>
          </c:extLst>
        </c:ser>
        <c:ser>
          <c:idx val="3"/>
          <c:order val="3"/>
          <c:tx>
            <c:strRef>
              <c:f>'Fig10a-c'!$B$10</c:f>
              <c:strCache>
                <c:ptCount val="1"/>
                <c:pt idx="0">
                  <c:v>DDS/DMD</c:v>
                </c:pt>
              </c:strCache>
            </c:strRef>
          </c:tx>
          <c:spPr>
            <a:solidFill>
              <a:srgbClr val="7030A0"/>
            </a:solidFill>
            <a:ln>
              <a:noFill/>
            </a:ln>
            <a:effectLst/>
          </c:spPr>
          <c:invertIfNegative val="0"/>
          <c:dLbls>
            <c:dLbl>
              <c:idx val="0"/>
              <c:layout>
                <c:manualLayout>
                  <c:x val="-1.3340002634387922E-3"/>
                  <c:y val="1.0969655979560051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FD6-4120-A9F8-6770F14D52E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'Fig10a-c'!$C$6</c:f>
              <c:strCache>
                <c:ptCount val="1"/>
                <c:pt idx="0">
                  <c:v>Percent</c:v>
                </c:pt>
              </c:strCache>
            </c:strRef>
          </c:cat>
          <c:val>
            <c:numRef>
              <c:f>'Fig10a-c'!$C$10</c:f>
              <c:numCache>
                <c:formatCode>0.0%</c:formatCode>
                <c:ptCount val="1"/>
                <c:pt idx="0">
                  <c:v>4.49438202247191E-2</c:v>
                </c:pt>
              </c:numCache>
            </c:numRef>
          </c:val>
          <c:extLst>
            <c:ext xmlns:c16="http://schemas.microsoft.com/office/drawing/2014/chart" uri="{C3380CC4-5D6E-409C-BE32-E72D297353CC}">
              <c16:uniqueId val="{00000007-0FD6-4120-A9F8-6770F14D52E3}"/>
            </c:ext>
          </c:extLst>
        </c:ser>
        <c:ser>
          <c:idx val="4"/>
          <c:order val="4"/>
          <c:tx>
            <c:strRef>
              <c:f>'Fig10a-c'!$B$11</c:f>
              <c:strCache>
                <c:ptCount val="1"/>
                <c:pt idx="0">
                  <c:v>Certificate/Diploma</c:v>
                </c:pt>
              </c:strCache>
            </c:strRef>
          </c:tx>
          <c:spPr>
            <a:solidFill>
              <a:srgbClr val="339933"/>
            </a:solidFill>
            <a:ln>
              <a:noFill/>
            </a:ln>
            <a:effectLst/>
          </c:spPr>
          <c:invertIfNegative val="0"/>
          <c:dLbls>
            <c:dLbl>
              <c:idx val="0"/>
              <c:layout>
                <c:manualLayout>
                  <c:x val="-1.3340002634387922E-3"/>
                  <c:y val="4.9900173458765689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FD6-4120-A9F8-6770F14D52E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'Fig10a-c'!$C$6</c:f>
              <c:strCache>
                <c:ptCount val="1"/>
                <c:pt idx="0">
                  <c:v>Percent</c:v>
                </c:pt>
              </c:strCache>
            </c:strRef>
          </c:cat>
          <c:val>
            <c:numRef>
              <c:f>'Fig10a-c'!$C$11</c:f>
              <c:numCache>
                <c:formatCode>0.0%</c:formatCode>
                <c:ptCount val="1"/>
                <c:pt idx="0">
                  <c:v>3.3707865168539325E-2</c:v>
                </c:pt>
              </c:numCache>
            </c:numRef>
          </c:val>
          <c:extLst>
            <c:ext xmlns:c16="http://schemas.microsoft.com/office/drawing/2014/chart" uri="{C3380CC4-5D6E-409C-BE32-E72D297353CC}">
              <c16:uniqueId val="{00000009-0FD6-4120-A9F8-6770F14D52E3}"/>
            </c:ext>
          </c:extLst>
        </c:ser>
        <c:ser>
          <c:idx val="5"/>
          <c:order val="5"/>
          <c:tx>
            <c:strRef>
              <c:f>'Fig10a-c'!$B$12</c:f>
              <c:strCache>
                <c:ptCount val="1"/>
                <c:pt idx="0">
                  <c:v>Doctorate degree</c:v>
                </c:pt>
              </c:strCache>
            </c:strRef>
          </c:tx>
          <c:spPr>
            <a:solidFill>
              <a:schemeClr val="accent4"/>
            </a:solidFill>
            <a:ln>
              <a:noFill/>
            </a:ln>
            <a:effectLst/>
          </c:spPr>
          <c:invertIfNegative val="0"/>
          <c:dLbls>
            <c:dLbl>
              <c:idx val="0"/>
              <c:layout>
                <c:manualLayout>
                  <c:x val="-1.0023233520456549E-16"/>
                  <c:y val="1.399201452628904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FD6-4120-A9F8-6770F14D52E3}"/>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'Fig10a-c'!$C$6</c:f>
              <c:strCache>
                <c:ptCount val="1"/>
                <c:pt idx="0">
                  <c:v>Percent</c:v>
                </c:pt>
              </c:strCache>
            </c:strRef>
          </c:cat>
          <c:val>
            <c:numRef>
              <c:f>'Fig10a-c'!$C$12</c:f>
              <c:numCache>
                <c:formatCode>0.0%</c:formatCode>
                <c:ptCount val="1"/>
                <c:pt idx="0">
                  <c:v>1.1235955056179775E-2</c:v>
                </c:pt>
              </c:numCache>
            </c:numRef>
          </c:val>
          <c:extLst>
            <c:ext xmlns:c16="http://schemas.microsoft.com/office/drawing/2014/chart" uri="{C3380CC4-5D6E-409C-BE32-E72D297353CC}">
              <c16:uniqueId val="{0000000B-0FD6-4120-A9F8-6770F14D52E3}"/>
            </c:ext>
          </c:extLst>
        </c:ser>
        <c:dLbls>
          <c:dLblPos val="inEnd"/>
          <c:showLegendKey val="0"/>
          <c:showVal val="1"/>
          <c:showCatName val="0"/>
          <c:showSerName val="0"/>
          <c:showPercent val="0"/>
          <c:showBubbleSize val="0"/>
        </c:dLbls>
        <c:gapWidth val="100"/>
        <c:overlap val="-24"/>
        <c:axId val="743113544"/>
        <c:axId val="743115504"/>
      </c:barChart>
      <c:catAx>
        <c:axId val="743113544"/>
        <c:scaling>
          <c:orientation val="minMax"/>
        </c:scaling>
        <c:delete val="1"/>
        <c:axPos val="b"/>
        <c:title>
          <c:tx>
            <c:rich>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a:solidFill>
                      <a:sysClr val="windowText" lastClr="000000"/>
                    </a:solidFill>
                    <a:latin typeface="Arial" panose="020B0604020202020204" pitchFamily="34" charset="0"/>
                    <a:cs typeface="Arial" panose="020B0604020202020204" pitchFamily="34" charset="0"/>
                  </a:rPr>
                  <a:t>Highest Academic Degree Earned</a:t>
                </a:r>
              </a:p>
            </c:rich>
          </c:tx>
          <c:layout>
            <c:manualLayout>
              <c:xMode val="edge"/>
              <c:yMode val="edge"/>
              <c:x val="0.40580272283530638"/>
              <c:y val="0.82518744105497432"/>
            </c:manualLayout>
          </c:layout>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743115504"/>
        <c:crosses val="autoZero"/>
        <c:auto val="1"/>
        <c:lblAlgn val="ctr"/>
        <c:lblOffset val="100"/>
        <c:noMultiLvlLbl val="0"/>
      </c:catAx>
      <c:valAx>
        <c:axId val="743115504"/>
        <c:scaling>
          <c:orientation val="minMax"/>
          <c:max val="0.5"/>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43113544"/>
        <c:crosses val="autoZero"/>
        <c:crossBetween val="between"/>
        <c:majorUnit val="0.1"/>
      </c:valAx>
      <c:spPr>
        <a:noFill/>
        <a:ln>
          <a:noFill/>
        </a:ln>
        <a:effectLst/>
      </c:spPr>
    </c:plotArea>
    <c:legend>
      <c:legendPos val="b"/>
      <c:layout>
        <c:manualLayout>
          <c:xMode val="edge"/>
          <c:yMode val="edge"/>
          <c:x val="7.7695019973873278E-2"/>
          <c:y val="0.92064266590227195"/>
          <c:w val="0.89999997847526991"/>
          <c:h val="7.8166611125642105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1281358010210593E-2"/>
          <c:y val="2.4948889175201345E-2"/>
          <c:w val="0.93881813387844337"/>
          <c:h val="0.7640694602732353"/>
        </c:manualLayout>
      </c:layout>
      <c:barChart>
        <c:barDir val="bar"/>
        <c:grouping val="percentStacked"/>
        <c:varyColors val="0"/>
        <c:ser>
          <c:idx val="0"/>
          <c:order val="0"/>
          <c:tx>
            <c:strRef>
              <c:f>'Fig10a-c'!$B$32</c:f>
              <c:strCache>
                <c:ptCount val="1"/>
                <c:pt idx="0">
                  <c:v>Instructor</c:v>
                </c:pt>
              </c:strCache>
            </c:strRef>
          </c:tx>
          <c:spPr>
            <a:solidFill>
              <a:srgbClr val="0076BE"/>
            </a:solidFill>
            <a:ln>
              <a:no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764-4C7E-9E08-3495B5D6211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'Fig10a-c'!$C$32</c:f>
              <c:numCache>
                <c:formatCode>0.0%</c:formatCode>
                <c:ptCount val="1"/>
                <c:pt idx="0">
                  <c:v>0.6292134831460674</c:v>
                </c:pt>
              </c:numCache>
            </c:numRef>
          </c:val>
          <c:extLst>
            <c:ext xmlns:c16="http://schemas.microsoft.com/office/drawing/2014/chart" uri="{C3380CC4-5D6E-409C-BE32-E72D297353CC}">
              <c16:uniqueId val="{00000001-9764-4C7E-9E08-3495B5D62116}"/>
            </c:ext>
          </c:extLst>
        </c:ser>
        <c:ser>
          <c:idx val="1"/>
          <c:order val="1"/>
          <c:tx>
            <c:strRef>
              <c:f>'Fig10a-c'!$B$33</c:f>
              <c:strCache>
                <c:ptCount val="1"/>
                <c:pt idx="0">
                  <c:v>Assistant professor</c:v>
                </c:pt>
              </c:strCache>
            </c:strRef>
          </c:tx>
          <c:spPr>
            <a:solidFill>
              <a:srgbClr val="C8102E"/>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2-9764-4C7E-9E08-3495B5D6211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'Fig10a-c'!$C$33</c:f>
              <c:numCache>
                <c:formatCode>0.0%</c:formatCode>
                <c:ptCount val="1"/>
                <c:pt idx="0">
                  <c:v>0.14606741573033707</c:v>
                </c:pt>
              </c:numCache>
            </c:numRef>
          </c:val>
          <c:extLst>
            <c:ext xmlns:c16="http://schemas.microsoft.com/office/drawing/2014/chart" uri="{C3380CC4-5D6E-409C-BE32-E72D297353CC}">
              <c16:uniqueId val="{00000003-9764-4C7E-9E08-3495B5D62116}"/>
            </c:ext>
          </c:extLst>
        </c:ser>
        <c:ser>
          <c:idx val="2"/>
          <c:order val="2"/>
          <c:tx>
            <c:strRef>
              <c:f>'Fig10a-c'!$B$34</c:f>
              <c:strCache>
                <c:ptCount val="1"/>
                <c:pt idx="0">
                  <c:v>Professor</c:v>
                </c:pt>
              </c:strCache>
            </c:strRef>
          </c:tx>
          <c:spPr>
            <a:solidFill>
              <a:srgbClr val="339933"/>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4-9764-4C7E-9E08-3495B5D6211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'Fig10a-c'!$C$34</c:f>
              <c:numCache>
                <c:formatCode>0.0%</c:formatCode>
                <c:ptCount val="1"/>
                <c:pt idx="0">
                  <c:v>0.10112359550561797</c:v>
                </c:pt>
              </c:numCache>
            </c:numRef>
          </c:val>
          <c:extLst>
            <c:ext xmlns:c16="http://schemas.microsoft.com/office/drawing/2014/chart" uri="{C3380CC4-5D6E-409C-BE32-E72D297353CC}">
              <c16:uniqueId val="{00000005-9764-4C7E-9E08-3495B5D62116}"/>
            </c:ext>
          </c:extLst>
        </c:ser>
        <c:ser>
          <c:idx val="4"/>
          <c:order val="4"/>
          <c:tx>
            <c:strRef>
              <c:f>'Fig10a-c'!$B$35</c:f>
              <c:strCache>
                <c:ptCount val="1"/>
                <c:pt idx="0">
                  <c:v>Associate professor</c:v>
                </c:pt>
              </c:strCache>
            </c:strRef>
          </c:tx>
          <c:spPr>
            <a:solidFill>
              <a:srgbClr val="993366"/>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6-9764-4C7E-9E08-3495B5D6211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'Fig10a-c'!$C$35</c:f>
              <c:numCache>
                <c:formatCode>0.0%</c:formatCode>
                <c:ptCount val="1"/>
                <c:pt idx="0">
                  <c:v>4.49438202247191E-2</c:v>
                </c:pt>
              </c:numCache>
            </c:numRef>
          </c:val>
          <c:extLst>
            <c:ext xmlns:c16="http://schemas.microsoft.com/office/drawing/2014/chart" uri="{C3380CC4-5D6E-409C-BE32-E72D297353CC}">
              <c16:uniqueId val="{00000007-9764-4C7E-9E08-3495B5D62116}"/>
            </c:ext>
          </c:extLst>
        </c:ser>
        <c:ser>
          <c:idx val="5"/>
          <c:order val="5"/>
          <c:tx>
            <c:strRef>
              <c:f>'Fig10a-c'!$B$36</c:f>
              <c:strCache>
                <c:ptCount val="1"/>
                <c:pt idx="0">
                  <c:v>Lab technician/Lab associate</c:v>
                </c:pt>
              </c:strCache>
            </c:strRef>
          </c:tx>
          <c:spPr>
            <a:solidFill>
              <a:srgbClr val="F0B323"/>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8-9764-4C7E-9E08-3495B5D6211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'Fig10a-c'!$C$36</c:f>
              <c:numCache>
                <c:formatCode>0.0%</c:formatCode>
                <c:ptCount val="1"/>
                <c:pt idx="0">
                  <c:v>7.8651685393258425E-2</c:v>
                </c:pt>
              </c:numCache>
            </c:numRef>
          </c:val>
          <c:extLst>
            <c:ext xmlns:c16="http://schemas.microsoft.com/office/drawing/2014/chart" uri="{C3380CC4-5D6E-409C-BE32-E72D297353CC}">
              <c16:uniqueId val="{00000009-9764-4C7E-9E08-3495B5D62116}"/>
            </c:ext>
          </c:extLst>
        </c:ser>
        <c:dLbls>
          <c:dLblPos val="inEnd"/>
          <c:showLegendKey val="0"/>
          <c:showVal val="1"/>
          <c:showCatName val="0"/>
          <c:showSerName val="0"/>
          <c:showPercent val="0"/>
          <c:showBubbleSize val="0"/>
        </c:dLbls>
        <c:gapWidth val="100"/>
        <c:overlap val="100"/>
        <c:axId val="680621976"/>
        <c:axId val="680620800"/>
        <c:extLst>
          <c:ext xmlns:c15="http://schemas.microsoft.com/office/drawing/2012/chart" uri="{02D57815-91ED-43cb-92C2-25804820EDAC}">
            <c15:filteredBarSeries>
              <c15:ser>
                <c:idx val="3"/>
                <c:order val="3"/>
                <c:tx>
                  <c:strRef>
                    <c:extLst>
                      <c:ext uri="{02D57815-91ED-43cb-92C2-25804820EDAC}">
                        <c15:formulaRef>
                          <c15:sqref>'Fig10a-c'!$C$41</c15:sqref>
                        </c15:formulaRef>
                      </c:ext>
                    </c:extLst>
                    <c:strCache>
                      <c:ptCount val="1"/>
                      <c:pt idx="0">
                        <c:v>Clinical instructor</c:v>
                      </c:pt>
                    </c:strCache>
                  </c:strRef>
                </c:tx>
                <c:spPr>
                  <a:solidFill>
                    <a:srgbClr val="F26522"/>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uri="{CE6537A1-D6FC-4f65-9D91-7224C49458BB}"/>
                      <c:ext xmlns:c16="http://schemas.microsoft.com/office/drawing/2014/chart" uri="{C3380CC4-5D6E-409C-BE32-E72D297353CC}">
                        <c16:uniqueId val="{0000000A-9764-4C7E-9E08-3495B5D6211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tx2">
                                <a:lumMod val="35000"/>
                                <a:lumOff val="65000"/>
                              </a:schemeClr>
                            </a:solidFill>
                          </a:ln>
                          <a:effectLst/>
                        </c:spPr>
                      </c15:leaderLines>
                    </c:ext>
                  </c:extLst>
                </c:dLbls>
                <c:val>
                  <c:numRef>
                    <c:extLst>
                      <c:ext uri="{02D57815-91ED-43cb-92C2-25804820EDAC}">
                        <c15:formulaRef>
                          <c15:sqref>'Fig10a-c'!$D$41</c15:sqref>
                        </c15:formulaRef>
                      </c:ext>
                    </c:extLst>
                    <c:numCache>
                      <c:formatCode>0.0%</c:formatCode>
                      <c:ptCount val="1"/>
                      <c:pt idx="0">
                        <c:v>0</c:v>
                      </c:pt>
                    </c:numCache>
                  </c:numRef>
                </c:val>
                <c:extLst>
                  <c:ext xmlns:c16="http://schemas.microsoft.com/office/drawing/2014/chart" uri="{C3380CC4-5D6E-409C-BE32-E72D297353CC}">
                    <c16:uniqueId val="{0000000B-9764-4C7E-9E08-3495B5D62116}"/>
                  </c:ext>
                </c:extLst>
              </c15:ser>
            </c15:filteredBarSeries>
          </c:ext>
        </c:extLst>
      </c:barChart>
      <c:catAx>
        <c:axId val="680621976"/>
        <c:scaling>
          <c:orientation val="minMax"/>
        </c:scaling>
        <c:delete val="1"/>
        <c:axPos val="l"/>
        <c:numFmt formatCode="General" sourceLinked="1"/>
        <c:majorTickMark val="none"/>
        <c:minorTickMark val="none"/>
        <c:tickLblPos val="nextTo"/>
        <c:crossAx val="680620800"/>
        <c:crosses val="autoZero"/>
        <c:auto val="1"/>
        <c:lblAlgn val="ctr"/>
        <c:lblOffset val="100"/>
        <c:noMultiLvlLbl val="0"/>
      </c:catAx>
      <c:valAx>
        <c:axId val="680620800"/>
        <c:scaling>
          <c:orientation val="minMax"/>
        </c:scaling>
        <c:delete val="0"/>
        <c:axPos val="b"/>
        <c:majorGridlines>
          <c:spPr>
            <a:ln w="9525" cap="flat" cmpd="sng" algn="ctr">
              <a:solidFill>
                <a:schemeClr val="tx2">
                  <a:lumMod val="15000"/>
                  <a:lumOff val="85000"/>
                </a:schemeClr>
              </a:solidFill>
              <a:round/>
            </a:ln>
            <a:effectLst/>
          </c:spPr>
        </c:majorGridlines>
        <c:title>
          <c:tx>
            <c:rich>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a:solidFill>
                      <a:sysClr val="windowText" lastClr="000000"/>
                    </a:solidFill>
                    <a:latin typeface="Arial" panose="020B0604020202020204" pitchFamily="34" charset="0"/>
                    <a:cs typeface="Arial" panose="020B0604020202020204" pitchFamily="34" charset="0"/>
                  </a:rPr>
                  <a:t>Faculty</a:t>
                </a:r>
                <a:r>
                  <a:rPr lang="en-US" sz="1050" baseline="0">
                    <a:solidFill>
                      <a:sysClr val="windowText" lastClr="000000"/>
                    </a:solidFill>
                    <a:latin typeface="Arial" panose="020B0604020202020204" pitchFamily="34" charset="0"/>
                    <a:cs typeface="Arial" panose="020B0604020202020204" pitchFamily="34" charset="0"/>
                  </a:rPr>
                  <a:t> Academic Rank</a:t>
                </a:r>
                <a:endParaRPr lang="en-US" sz="105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31345199883904407"/>
              <c:y val="0.89982096017852931"/>
            </c:manualLayout>
          </c:layout>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0621976"/>
        <c:crosses val="autoZero"/>
        <c:crossBetween val="between"/>
      </c:valAx>
      <c:spPr>
        <a:noFill/>
        <a:ln>
          <a:noFill/>
        </a:ln>
        <a:effectLst/>
      </c:spPr>
    </c:plotArea>
    <c:legend>
      <c:legendPos val="t"/>
      <c:layout>
        <c:manualLayout>
          <c:xMode val="edge"/>
          <c:yMode val="edge"/>
          <c:x val="5.4077450999697782E-2"/>
          <c:y val="8.4901096603713047E-2"/>
          <c:w val="0.89999993578783621"/>
          <c:h val="9.1447050157890508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rtl="0">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503719149730792"/>
          <c:y val="6.1896535041561528E-2"/>
          <c:w val="0.36800701295737243"/>
          <c:h val="0.88001677011545576"/>
        </c:manualLayout>
      </c:layout>
      <c:doughnutChart>
        <c:varyColors val="1"/>
        <c:ser>
          <c:idx val="2"/>
          <c:order val="2"/>
          <c:dPt>
            <c:idx val="0"/>
            <c:bubble3D val="0"/>
            <c:spPr>
              <a:solidFill>
                <a:schemeClr val="tx1">
                  <a:lumMod val="50000"/>
                  <a:lumOff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F69-4498-B504-66968135BC2C}"/>
              </c:ext>
            </c:extLst>
          </c:dPt>
          <c:dPt>
            <c:idx val="1"/>
            <c:bubble3D val="0"/>
            <c:spPr>
              <a:solidFill>
                <a:srgbClr val="009999"/>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BF69-4498-B504-66968135BC2C}"/>
              </c:ext>
            </c:extLst>
          </c:dPt>
          <c:dPt>
            <c:idx val="2"/>
            <c:bubble3D val="0"/>
            <c:spPr>
              <a:solidFill>
                <a:srgbClr val="99336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BF69-4498-B504-66968135BC2C}"/>
              </c:ext>
            </c:extLst>
          </c:dPt>
          <c:dPt>
            <c:idx val="3"/>
            <c:bubble3D val="0"/>
            <c:spPr>
              <a:solidFill>
                <a:srgbClr val="FFC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BF69-4498-B504-66968135BC2C}"/>
              </c:ext>
            </c:extLst>
          </c:dPt>
          <c:dLbls>
            <c:dLbl>
              <c:idx val="0"/>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01-BF69-4498-B504-66968135BC2C}"/>
                </c:ext>
              </c:extLst>
            </c:dLbl>
            <c:dLbl>
              <c:idx val="1"/>
              <c:layout>
                <c:manualLayout>
                  <c:x val="-0.11020457162189443"/>
                  <c:y val="4.1270661848533195E-2"/>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9639639639639635E-2"/>
                      <c:h val="0.18255571671962056"/>
                    </c:manualLayout>
                  </c15:layout>
                </c:ext>
                <c:ext xmlns:c16="http://schemas.microsoft.com/office/drawing/2014/chart" uri="{C3380CC4-5D6E-409C-BE32-E72D297353CC}">
                  <c16:uniqueId val="{00000003-BF69-4498-B504-66968135BC2C}"/>
                </c:ext>
              </c:extLst>
            </c:dLbl>
            <c:dLbl>
              <c:idx val="2"/>
              <c:layout>
                <c:manualLayout>
                  <c:x val="4.575858612390192E-2"/>
                  <c:y val="-6.231417558714139E-2"/>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14896742896742896"/>
                      <c:h val="0.15370587469063438"/>
                    </c:manualLayout>
                  </c15:layout>
                </c:ext>
                <c:ext xmlns:c16="http://schemas.microsoft.com/office/drawing/2014/chart" uri="{C3380CC4-5D6E-409C-BE32-E72D297353CC}">
                  <c16:uniqueId val="{00000005-BF69-4498-B504-66968135BC2C}"/>
                </c:ext>
              </c:extLst>
            </c:dLbl>
            <c:dLbl>
              <c:idx val="3"/>
              <c:delete val="1"/>
              <c:extLst>
                <c:ext xmlns:c15="http://schemas.microsoft.com/office/drawing/2012/chart" uri="{CE6537A1-D6FC-4f65-9D91-7224C49458BB}"/>
                <c:ext xmlns:c16="http://schemas.microsoft.com/office/drawing/2014/chart" uri="{C3380CC4-5D6E-409C-BE32-E72D297353CC}">
                  <c16:uniqueId val="{00000007-BF69-4498-B504-66968135BC2C}"/>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a:solidFill>
                    <a:schemeClr val="bg2">
                      <a:lumMod val="25000"/>
                    </a:schemeClr>
                  </a:solidFill>
                </a:ln>
                <a:effectLst/>
              </c:spPr>
            </c:leaderLines>
            <c:extLst>
              <c:ext xmlns:c15="http://schemas.microsoft.com/office/drawing/2012/chart" uri="{CE6537A1-D6FC-4f65-9D91-7224C49458BB}"/>
            </c:extLst>
          </c:dLbls>
          <c:cat>
            <c:strRef>
              <c:f>'Fig10a-c'!$C$59:$C$62</c:f>
              <c:strCache>
                <c:ptCount val="4"/>
                <c:pt idx="0">
                  <c:v>Both dental laboratory technician and dental assistant</c:v>
                </c:pt>
                <c:pt idx="1">
                  <c:v>Dentist</c:v>
                </c:pt>
                <c:pt idx="2">
                  <c:v>Dental laboratory technician</c:v>
                </c:pt>
                <c:pt idx="3">
                  <c:v>Both dental hygienist and dental assistant</c:v>
                </c:pt>
              </c:strCache>
            </c:strRef>
          </c:cat>
          <c:val>
            <c:numRef>
              <c:f>'Fig10a-c'!$F$59:$F$62</c:f>
              <c:numCache>
                <c:formatCode>0.0%</c:formatCode>
                <c:ptCount val="4"/>
                <c:pt idx="0">
                  <c:v>0</c:v>
                </c:pt>
                <c:pt idx="1">
                  <c:v>4.49438202247191E-2</c:v>
                </c:pt>
                <c:pt idx="2">
                  <c:v>0.9550561797752809</c:v>
                </c:pt>
                <c:pt idx="3">
                  <c:v>0</c:v>
                </c:pt>
              </c:numCache>
            </c:numRef>
          </c:val>
          <c:extLst>
            <c:ext xmlns:c16="http://schemas.microsoft.com/office/drawing/2014/chart" uri="{C3380CC4-5D6E-409C-BE32-E72D297353CC}">
              <c16:uniqueId val="{00000008-BF69-4498-B504-66968135BC2C}"/>
            </c:ext>
          </c:extLst>
        </c:ser>
        <c:dLbls>
          <c:showLegendKey val="0"/>
          <c:showVal val="0"/>
          <c:showCatName val="0"/>
          <c:showSerName val="0"/>
          <c:showPercent val="1"/>
          <c:showBubbleSize val="0"/>
          <c:showLeaderLines val="1"/>
        </c:dLbls>
        <c:firstSliceAng val="257"/>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A-BF69-4498-B504-66968135BC2C}"/>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C-BF69-4498-B504-66968135BC2C}"/>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E-BF69-4498-B504-66968135BC2C}"/>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0-BF69-4498-B504-66968135BC2C}"/>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2-BF69-4498-B504-66968135BC2C}"/>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'Fig10a-c'!$C$59:$C$62</c15:sqref>
                        </c15:formulaRef>
                      </c:ext>
                    </c:extLst>
                    <c:strCache>
                      <c:ptCount val="4"/>
                      <c:pt idx="0">
                        <c:v>Both dental laboratory technician and dental assistant</c:v>
                      </c:pt>
                      <c:pt idx="1">
                        <c:v>Dentist</c:v>
                      </c:pt>
                      <c:pt idx="2">
                        <c:v>Dental laboratory technician</c:v>
                      </c:pt>
                      <c:pt idx="3">
                        <c:v>Both dental hygienist and dental assistant</c:v>
                      </c:pt>
                    </c:strCache>
                  </c:strRef>
                </c:cat>
                <c:val>
                  <c:numRef>
                    <c:extLst>
                      <c:ext uri="{02D57815-91ED-43cb-92C2-25804820EDAC}">
                        <c15:formulaRef>
                          <c15:sqref>'Fig10a-c'!$D$59:$D$63</c15:sqref>
                        </c15:formulaRef>
                      </c:ext>
                    </c:extLst>
                    <c:numCache>
                      <c:formatCode>General</c:formatCode>
                      <c:ptCount val="5"/>
                    </c:numCache>
                  </c:numRef>
                </c:val>
                <c:extLst>
                  <c:ext xmlns:c16="http://schemas.microsoft.com/office/drawing/2014/chart" uri="{C3380CC4-5D6E-409C-BE32-E72D297353CC}">
                    <c16:uniqueId val="{00000013-BF69-4498-B504-66968135BC2C}"/>
                  </c:ext>
                </c:extLst>
              </c15:ser>
            </c15:filteredPieSeries>
            <c15:filteredPieSeries>
              <c15:ser>
                <c:idx val="1"/>
                <c:order val="1"/>
                <c:dPt>
                  <c:idx val="0"/>
                  <c:bubble3D val="0"/>
                  <c:spPr>
                    <a:solidFill>
                      <a:schemeClr val="accent1"/>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5-BF69-4498-B504-66968135BC2C}"/>
                    </c:ext>
                  </c:extLst>
                </c:dPt>
                <c:dPt>
                  <c:idx val="1"/>
                  <c:bubble3D val="0"/>
                  <c:spPr>
                    <a:solidFill>
                      <a:schemeClr val="accent2"/>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7-BF69-4498-B504-66968135BC2C}"/>
                    </c:ext>
                  </c:extLst>
                </c:dPt>
                <c:dPt>
                  <c:idx val="2"/>
                  <c:bubble3D val="0"/>
                  <c:spPr>
                    <a:solidFill>
                      <a:schemeClr val="accent3"/>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9-BF69-4498-B504-66968135BC2C}"/>
                    </c:ext>
                  </c:extLst>
                </c:dPt>
                <c:dPt>
                  <c:idx val="3"/>
                  <c:bubble3D val="0"/>
                  <c:spPr>
                    <a:solidFill>
                      <a:schemeClr val="accent4"/>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B-BF69-4498-B504-66968135BC2C}"/>
                    </c:ext>
                  </c:extLst>
                </c:dPt>
                <c:dPt>
                  <c:idx val="4"/>
                  <c:bubble3D val="0"/>
                  <c:spPr>
                    <a:solidFill>
                      <a:schemeClr val="accent5"/>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D-BF69-4498-B504-66968135BC2C}"/>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'Fig10a-c'!$C$59:$C$62</c15:sqref>
                        </c15:formulaRef>
                      </c:ext>
                    </c:extLst>
                    <c:strCache>
                      <c:ptCount val="4"/>
                      <c:pt idx="0">
                        <c:v>Both dental laboratory technician and dental assistant</c:v>
                      </c:pt>
                      <c:pt idx="1">
                        <c:v>Dentist</c:v>
                      </c:pt>
                      <c:pt idx="2">
                        <c:v>Dental laboratory technician</c:v>
                      </c:pt>
                      <c:pt idx="3">
                        <c:v>Both dental hygienist and dental assistant</c:v>
                      </c:pt>
                    </c:strCache>
                  </c:strRef>
                </c:cat>
                <c:val>
                  <c:numRef>
                    <c:extLst xmlns:c15="http://schemas.microsoft.com/office/drawing/2012/chart">
                      <c:ext xmlns:c15="http://schemas.microsoft.com/office/drawing/2012/chart" uri="{02D57815-91ED-43cb-92C2-25804820EDAC}">
                        <c15:formulaRef>
                          <c15:sqref>'Fig10a-c'!$E$59:$E$63</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1E-BF69-4498-B504-66968135BC2C}"/>
                  </c:ext>
                </c:extLst>
              </c15:ser>
            </c15:filteredPieSeries>
          </c:ext>
        </c:extLst>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7020559930008751"/>
          <c:y val="3.5512510088781278E-2"/>
          <c:w val="0.60146106736657923"/>
          <c:h val="0.74729633372099669"/>
        </c:manualLayout>
      </c:layout>
      <c:barChart>
        <c:barDir val="bar"/>
        <c:grouping val="clustered"/>
        <c:varyColors val="0"/>
        <c:ser>
          <c:idx val="0"/>
          <c:order val="0"/>
          <c:tx>
            <c:strRef>
              <c:f>'Fig11'!$D$4</c:f>
              <c:strCache>
                <c:ptCount val="1"/>
                <c:pt idx="0">
                  <c:v>Didactic Instruction</c:v>
                </c:pt>
              </c:strCache>
            </c:strRef>
          </c:tx>
          <c:spPr>
            <a:solidFill>
              <a:srgbClr val="993365"/>
            </a:solidFill>
            <a:ln>
              <a:noFill/>
            </a:ln>
          </c:spPr>
          <c:invertIfNegative val="0"/>
          <c:dLbls>
            <c:spPr>
              <a:noFill/>
              <a:ln>
                <a:noFill/>
              </a:ln>
              <a:effectLst/>
            </c:spPr>
            <c:txPr>
              <a:bodyPr wrap="square" lIns="38100" tIns="19050" rIns="38100" bIns="19050" anchor="ctr">
                <a:spAutoFit/>
              </a:bodyPr>
              <a:lstStyle/>
              <a:p>
                <a:pPr>
                  <a:defRPr sz="9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'Fig11'!$C$5:$C$9</c:f>
              <c:strCache>
                <c:ptCount val="5"/>
                <c:pt idx="0">
                  <c:v>Orthodontic appliances</c:v>
                </c:pt>
                <c:pt idx="1">
                  <c:v>Fixed prosthodontics (crown and bridge)</c:v>
                </c:pt>
                <c:pt idx="2">
                  <c:v>Dental ceramics</c:v>
                </c:pt>
                <c:pt idx="3">
                  <c:v>Removable partial denture prosthodontics</c:v>
                </c:pt>
                <c:pt idx="4">
                  <c:v>Complete denture prosthodontics</c:v>
                </c:pt>
              </c:strCache>
            </c:strRef>
          </c:cat>
          <c:val>
            <c:numRef>
              <c:f>'Fig11'!$D$5:$D$9</c:f>
              <c:numCache>
                <c:formatCode>General</c:formatCode>
                <c:ptCount val="5"/>
                <c:pt idx="0">
                  <c:v>18.899999999999999</c:v>
                </c:pt>
                <c:pt idx="1">
                  <c:v>27.4</c:v>
                </c:pt>
                <c:pt idx="2">
                  <c:v>29.6</c:v>
                </c:pt>
                <c:pt idx="3">
                  <c:v>29.7</c:v>
                </c:pt>
                <c:pt idx="4">
                  <c:v>32.799999999999997</c:v>
                </c:pt>
              </c:numCache>
            </c:numRef>
          </c:val>
          <c:extLst>
            <c:ext xmlns:c16="http://schemas.microsoft.com/office/drawing/2014/chart" uri="{C3380CC4-5D6E-409C-BE32-E72D297353CC}">
              <c16:uniqueId val="{00000000-2BF4-4618-9EEF-8C3B1AC4C7FD}"/>
            </c:ext>
          </c:extLst>
        </c:ser>
        <c:ser>
          <c:idx val="1"/>
          <c:order val="1"/>
          <c:tx>
            <c:strRef>
              <c:f>'Fig11'!$E$4</c:f>
              <c:strCache>
                <c:ptCount val="1"/>
                <c:pt idx="0">
                  <c:v>Laboratory Instruction</c:v>
                </c:pt>
              </c:strCache>
            </c:strRef>
          </c:tx>
          <c:spPr>
            <a:solidFill>
              <a:srgbClr val="009999"/>
            </a:solidFill>
            <a:ln>
              <a:noFill/>
            </a:ln>
          </c:spPr>
          <c:invertIfNegative val="0"/>
          <c:dLbls>
            <c:spPr>
              <a:noFill/>
              <a:ln>
                <a:noFill/>
              </a:ln>
              <a:effectLst/>
            </c:spPr>
            <c:txPr>
              <a:bodyPr wrap="square" lIns="38100" tIns="19050" rIns="38100" bIns="19050" anchor="ctr">
                <a:spAutoFit/>
              </a:bodyPr>
              <a:lstStyle/>
              <a:p>
                <a:pPr>
                  <a:defRPr sz="9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'Fig11'!$C$5:$C$9</c:f>
              <c:strCache>
                <c:ptCount val="5"/>
                <c:pt idx="0">
                  <c:v>Orthodontic appliances</c:v>
                </c:pt>
                <c:pt idx="1">
                  <c:v>Fixed prosthodontics (crown and bridge)</c:v>
                </c:pt>
                <c:pt idx="2">
                  <c:v>Dental ceramics</c:v>
                </c:pt>
                <c:pt idx="3">
                  <c:v>Removable partial denture prosthodontics</c:v>
                </c:pt>
                <c:pt idx="4">
                  <c:v>Complete denture prosthodontics</c:v>
                </c:pt>
              </c:strCache>
            </c:strRef>
          </c:cat>
          <c:val>
            <c:numRef>
              <c:f>'Fig11'!$E$5:$E$9</c:f>
              <c:numCache>
                <c:formatCode>General</c:formatCode>
                <c:ptCount val="5"/>
                <c:pt idx="0">
                  <c:v>86.4</c:v>
                </c:pt>
                <c:pt idx="1">
                  <c:v>135.19999999999999</c:v>
                </c:pt>
                <c:pt idx="2" formatCode="0.0">
                  <c:v>127</c:v>
                </c:pt>
                <c:pt idx="3">
                  <c:v>131.19999999999999</c:v>
                </c:pt>
                <c:pt idx="4">
                  <c:v>131.5</c:v>
                </c:pt>
              </c:numCache>
            </c:numRef>
          </c:val>
          <c:extLst>
            <c:ext xmlns:c16="http://schemas.microsoft.com/office/drawing/2014/chart" uri="{C3380CC4-5D6E-409C-BE32-E72D297353CC}">
              <c16:uniqueId val="{00000001-2BF4-4618-9EEF-8C3B1AC4C7FD}"/>
            </c:ext>
          </c:extLst>
        </c:ser>
        <c:dLbls>
          <c:showLegendKey val="0"/>
          <c:showVal val="0"/>
          <c:showCatName val="0"/>
          <c:showSerName val="0"/>
          <c:showPercent val="0"/>
          <c:showBubbleSize val="0"/>
        </c:dLbls>
        <c:gapWidth val="36"/>
        <c:axId val="680623152"/>
        <c:axId val="680620016"/>
      </c:barChart>
      <c:catAx>
        <c:axId val="680623152"/>
        <c:scaling>
          <c:orientation val="minMax"/>
        </c:scaling>
        <c:delete val="0"/>
        <c:axPos val="l"/>
        <c:numFmt formatCode="General" sourceLinked="0"/>
        <c:majorTickMark val="out"/>
        <c:minorTickMark val="none"/>
        <c:tickLblPos val="nextTo"/>
        <c:txPr>
          <a:bodyPr/>
          <a:lstStyle/>
          <a:p>
            <a:pPr>
              <a:defRPr sz="1050"/>
            </a:pPr>
            <a:endParaRPr lang="en-US"/>
          </a:p>
        </c:txPr>
        <c:crossAx val="680620016"/>
        <c:crosses val="autoZero"/>
        <c:auto val="1"/>
        <c:lblAlgn val="ctr"/>
        <c:lblOffset val="100"/>
        <c:noMultiLvlLbl val="0"/>
      </c:catAx>
      <c:valAx>
        <c:axId val="680620016"/>
        <c:scaling>
          <c:orientation val="minMax"/>
          <c:max val="200"/>
        </c:scaling>
        <c:delete val="0"/>
        <c:axPos val="b"/>
        <c:majorGridlines>
          <c:spPr>
            <a:ln>
              <a:solidFill>
                <a:schemeClr val="bg1"/>
              </a:solidFill>
            </a:ln>
          </c:spPr>
        </c:majorGridlines>
        <c:title>
          <c:tx>
            <c:rich>
              <a:bodyPr/>
              <a:lstStyle/>
              <a:p>
                <a:pPr>
                  <a:defRPr sz="1050"/>
                </a:pPr>
                <a:r>
                  <a:rPr lang="en-US" sz="1050"/>
                  <a:t>Clock Hours</a:t>
                </a:r>
              </a:p>
            </c:rich>
          </c:tx>
          <c:layout>
            <c:manualLayout>
              <c:xMode val="edge"/>
              <c:yMode val="edge"/>
              <c:x val="0.60569914054860785"/>
              <c:y val="0.85256553774151722"/>
            </c:manualLayout>
          </c:layout>
          <c:overlay val="0"/>
        </c:title>
        <c:numFmt formatCode="0" sourceLinked="0"/>
        <c:majorTickMark val="out"/>
        <c:minorTickMark val="none"/>
        <c:tickLblPos val="nextTo"/>
        <c:crossAx val="680623152"/>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plotArea>
    <c:legend>
      <c:legendPos val="b"/>
      <c:layout>
        <c:manualLayout>
          <c:xMode val="edge"/>
          <c:yMode val="edge"/>
          <c:x val="0.41376305902938604"/>
          <c:y val="0.92231403277980084"/>
          <c:w val="0.43227767484946833"/>
          <c:h val="5.5087097163702033E-2"/>
        </c:manualLayout>
      </c:layout>
      <c:overlay val="0"/>
      <c:txPr>
        <a:bodyPr/>
        <a:lstStyle/>
        <a:p>
          <a:pPr>
            <a:defRPr sz="1050"/>
          </a:pPr>
          <a:endParaRPr lang="en-US"/>
        </a:p>
      </c:txPr>
    </c:legend>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txPr>
    <a:bodyPr/>
    <a:lstStyle/>
    <a:p>
      <a:pPr>
        <a:defRPr>
          <a:latin typeface="Arial" pitchFamily="34" charset="0"/>
          <a:cs typeface="Arial" pitchFamily="34" charset="0"/>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3042683334783926E-2"/>
          <c:y val="1.5020087973473189E-2"/>
          <c:w val="0.92071412948381448"/>
          <c:h val="0.81459400908219803"/>
        </c:manualLayout>
      </c:layout>
      <c:lineChart>
        <c:grouping val="standard"/>
        <c:varyColors val="0"/>
        <c:ser>
          <c:idx val="0"/>
          <c:order val="0"/>
          <c:tx>
            <c:strRef>
              <c:f>'Fig2'!$B$9</c:f>
              <c:strCache>
                <c:ptCount val="1"/>
                <c:pt idx="0">
                  <c:v>Accepted per program</c:v>
                </c:pt>
              </c:strCache>
            </c:strRef>
          </c:tx>
          <c:spPr>
            <a:ln w="38100" cap="flat" cmpd="dbl" algn="ctr">
              <a:noFill/>
              <a:miter lim="800000"/>
            </a:ln>
            <a:effectLst/>
          </c:spPr>
          <c:marker>
            <c:symbol val="circle"/>
            <c:size val="15"/>
            <c:spPr>
              <a:solidFill>
                <a:srgbClr val="009999"/>
              </a:solidFill>
              <a:ln>
                <a:noFill/>
              </a:ln>
            </c:spPr>
          </c:marker>
          <c:dLbls>
            <c:dLbl>
              <c:idx val="10"/>
              <c:layout>
                <c:manualLayout>
                  <c:x val="-3.3472411933168855E-2"/>
                  <c:y val="4.33870230783026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75-4FB9-85A6-D2022FC5D34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'Fig2'!$C$8:$M$8</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'Fig2'!$C$9:$M$9</c:f>
              <c:numCache>
                <c:formatCode>0.0</c:formatCode>
                <c:ptCount val="11"/>
                <c:pt idx="0">
                  <c:v>24.85</c:v>
                </c:pt>
                <c:pt idx="1">
                  <c:v>25.789473684210527</c:v>
                </c:pt>
                <c:pt idx="2">
                  <c:v>26.105263157894736</c:v>
                </c:pt>
                <c:pt idx="3">
                  <c:v>21.764705882352942</c:v>
                </c:pt>
                <c:pt idx="4">
                  <c:v>19.5</c:v>
                </c:pt>
                <c:pt idx="5">
                  <c:v>20.142857142857142</c:v>
                </c:pt>
                <c:pt idx="6">
                  <c:v>20.384615384615383</c:v>
                </c:pt>
                <c:pt idx="7">
                  <c:v>21</c:v>
                </c:pt>
                <c:pt idx="8">
                  <c:v>20.833333333333332</c:v>
                </c:pt>
                <c:pt idx="9">
                  <c:v>16.399999999999999</c:v>
                </c:pt>
                <c:pt idx="10">
                  <c:v>20.444444444444443</c:v>
                </c:pt>
              </c:numCache>
            </c:numRef>
          </c:val>
          <c:smooth val="0"/>
          <c:extLst>
            <c:ext xmlns:c16="http://schemas.microsoft.com/office/drawing/2014/chart" uri="{C3380CC4-5D6E-409C-BE32-E72D297353CC}">
              <c16:uniqueId val="{00000001-A475-4FB9-85A6-D2022FC5D344}"/>
            </c:ext>
          </c:extLst>
        </c:ser>
        <c:ser>
          <c:idx val="1"/>
          <c:order val="1"/>
          <c:tx>
            <c:strRef>
              <c:f>'Fig2'!$B$10</c:f>
              <c:strCache>
                <c:ptCount val="1"/>
                <c:pt idx="0">
                  <c:v>Applications per program</c:v>
                </c:pt>
              </c:strCache>
            </c:strRef>
          </c:tx>
          <c:spPr>
            <a:ln w="38100" cap="flat" cmpd="sng" algn="ctr">
              <a:noFill/>
              <a:miter lim="800000"/>
            </a:ln>
            <a:effectLst/>
          </c:spPr>
          <c:marker>
            <c:symbol val="circle"/>
            <c:size val="14"/>
            <c:spPr>
              <a:solidFill>
                <a:srgbClr val="993365"/>
              </a:solidFill>
              <a:ln>
                <a:solidFill>
                  <a:srgbClr val="993365">
                    <a:alpha val="97000"/>
                  </a:srgbClr>
                </a:solidFill>
              </a:ln>
            </c:spPr>
          </c:marker>
          <c:dLbls>
            <c:dLbl>
              <c:idx val="10"/>
              <c:layout>
                <c:manualLayout>
                  <c:x val="-3.4224348168976057E-2"/>
                  <c:y val="-4.6069468329359535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3.5363501962435158E-2"/>
                      <c:h val="4.3849852353025291E-2"/>
                    </c:manualLayout>
                  </c15:layout>
                </c:ext>
                <c:ext xmlns:c16="http://schemas.microsoft.com/office/drawing/2014/chart" uri="{C3380CC4-5D6E-409C-BE32-E72D297353CC}">
                  <c16:uniqueId val="{00000002-A475-4FB9-85A6-D2022FC5D34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'Fig2'!$C$8:$M$8</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'Fig2'!$C$10:$M$10</c:f>
              <c:numCache>
                <c:formatCode>0.0</c:formatCode>
                <c:ptCount val="11"/>
                <c:pt idx="0">
                  <c:v>40.75</c:v>
                </c:pt>
                <c:pt idx="1">
                  <c:v>37.210526315789473</c:v>
                </c:pt>
                <c:pt idx="2">
                  <c:v>34.421052631578945</c:v>
                </c:pt>
                <c:pt idx="3">
                  <c:v>27.176470588235293</c:v>
                </c:pt>
                <c:pt idx="4">
                  <c:v>22.8125</c:v>
                </c:pt>
                <c:pt idx="5">
                  <c:v>25.785714285714285</c:v>
                </c:pt>
                <c:pt idx="6">
                  <c:v>24.53846153846154</c:v>
                </c:pt>
                <c:pt idx="7">
                  <c:v>23.615384615384617</c:v>
                </c:pt>
                <c:pt idx="8">
                  <c:v>23.583333333333332</c:v>
                </c:pt>
                <c:pt idx="9">
                  <c:v>18.2</c:v>
                </c:pt>
                <c:pt idx="10">
                  <c:v>21.777777777777779</c:v>
                </c:pt>
              </c:numCache>
            </c:numRef>
          </c:val>
          <c:smooth val="0"/>
          <c:extLst>
            <c:ext xmlns:c16="http://schemas.microsoft.com/office/drawing/2014/chart" uri="{C3380CC4-5D6E-409C-BE32-E72D297353CC}">
              <c16:uniqueId val="{00000003-A475-4FB9-85A6-D2022FC5D344}"/>
            </c:ext>
          </c:extLst>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745132328"/>
        <c:axId val="745133504"/>
      </c:lineChart>
      <c:catAx>
        <c:axId val="745132328"/>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45133504"/>
        <c:crosses val="autoZero"/>
        <c:auto val="1"/>
        <c:lblAlgn val="ctr"/>
        <c:lblOffset val="100"/>
        <c:noMultiLvlLbl val="0"/>
      </c:catAx>
      <c:valAx>
        <c:axId val="745133504"/>
        <c:scaling>
          <c:orientation val="minMax"/>
          <c:max val="5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45132328"/>
        <c:crosses val="autoZero"/>
        <c:crossBetween val="between"/>
        <c:majorUnit val="10"/>
      </c:valAx>
      <c:spPr>
        <a:noFill/>
        <a:ln>
          <a:noFill/>
        </a:ln>
        <a:effectLst/>
      </c:spPr>
    </c:plotArea>
    <c:legend>
      <c:legendPos val="r"/>
      <c:layout>
        <c:manualLayout>
          <c:xMode val="edge"/>
          <c:yMode val="edge"/>
          <c:x val="0.60392516045372302"/>
          <c:y val="0.11629387169000437"/>
          <c:w val="0.3281330949532773"/>
          <c:h val="9.387419805286748E-2"/>
        </c:manualLayout>
      </c:layout>
      <c:overlay val="0"/>
      <c:txPr>
        <a:bodyPr/>
        <a:lstStyle/>
        <a:p>
          <a:pPr>
            <a:defRPr sz="1100" b="1">
              <a:solidFill>
                <a:schemeClr val="tx1">
                  <a:lumMod val="65000"/>
                  <a:lumOff val="35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966807720463513E-2"/>
          <c:y val="2.8639618138424822E-2"/>
          <c:w val="0.94877987190376711"/>
          <c:h val="0.77955436954628876"/>
        </c:manualLayout>
      </c:layout>
      <c:barChart>
        <c:barDir val="col"/>
        <c:grouping val="stacked"/>
        <c:varyColors val="0"/>
        <c:ser>
          <c:idx val="0"/>
          <c:order val="0"/>
          <c:tx>
            <c:strRef>
              <c:f>'Fig3'!$A$6</c:f>
              <c:strCache>
                <c:ptCount val="1"/>
                <c:pt idx="0">
                  <c:v>Enrollment</c:v>
                </c:pt>
              </c:strCache>
            </c:strRef>
          </c:tx>
          <c:spPr>
            <a:solidFill>
              <a:srgbClr val="993365"/>
            </a:solidFill>
            <a:ln w="31750">
              <a:solidFill>
                <a:srgbClr val="993365"/>
              </a:solidFill>
            </a:ln>
            <a:effectLst/>
          </c:spPr>
          <c:invertIfNegative val="0"/>
          <c:dLbls>
            <c:dLbl>
              <c:idx val="0"/>
              <c:layout>
                <c:manualLayout>
                  <c:x val="-1.2957563977972141E-3"/>
                  <c:y val="-3.4920634920634921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2">
                          <a:lumMod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34-4E86-8F94-97C6B8E993D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'Fig3'!$B$5:$E$5</c:f>
              <c:strCache>
                <c:ptCount val="4"/>
                <c:pt idx="0">
                  <c:v>Dental School (N=2)</c:v>
                </c:pt>
                <c:pt idx="1">
                  <c:v>University Separate Dental Department (N=1)</c:v>
                </c:pt>
                <c:pt idx="2">
                  <c:v>Community College (N=6)</c:v>
                </c:pt>
                <c:pt idx="3">
                  <c:v>Technical College/ Institute (N=4)</c:v>
                </c:pt>
              </c:strCache>
            </c:strRef>
          </c:cat>
          <c:val>
            <c:numRef>
              <c:f>'Fig3'!$B$6:$E$6</c:f>
              <c:numCache>
                <c:formatCode>General</c:formatCode>
                <c:ptCount val="4"/>
                <c:pt idx="0">
                  <c:v>2</c:v>
                </c:pt>
                <c:pt idx="1">
                  <c:v>49</c:v>
                </c:pt>
                <c:pt idx="2">
                  <c:v>110</c:v>
                </c:pt>
                <c:pt idx="3">
                  <c:v>102</c:v>
                </c:pt>
              </c:numCache>
            </c:numRef>
          </c:val>
          <c:extLst>
            <c:ext xmlns:c16="http://schemas.microsoft.com/office/drawing/2014/chart" uri="{C3380CC4-5D6E-409C-BE32-E72D297353CC}">
              <c16:uniqueId val="{00000001-6534-4E86-8F94-97C6B8E993DD}"/>
            </c:ext>
          </c:extLst>
        </c:ser>
        <c:ser>
          <c:idx val="1"/>
          <c:order val="1"/>
          <c:tx>
            <c:strRef>
              <c:f>'Fig3'!$A$7</c:f>
              <c:strCache>
                <c:ptCount val="1"/>
                <c:pt idx="0">
                  <c:v>Capacity </c:v>
                </c:pt>
              </c:strCache>
            </c:strRef>
          </c:tx>
          <c:spPr>
            <a:noFill/>
            <a:ln w="31750">
              <a:solidFill>
                <a:srgbClr val="993365"/>
              </a:solidFill>
            </a:ln>
            <a:effectLst/>
          </c:spPr>
          <c:invertIfNegative val="0"/>
          <c:cat>
            <c:strRef>
              <c:f>'Fig3'!$B$5:$E$5</c:f>
              <c:strCache>
                <c:ptCount val="4"/>
                <c:pt idx="0">
                  <c:v>Dental School (N=2)</c:v>
                </c:pt>
                <c:pt idx="1">
                  <c:v>University Separate Dental Department (N=1)</c:v>
                </c:pt>
                <c:pt idx="2">
                  <c:v>Community College (N=6)</c:v>
                </c:pt>
                <c:pt idx="3">
                  <c:v>Technical College/ Institute (N=4)</c:v>
                </c:pt>
              </c:strCache>
            </c:strRef>
          </c:cat>
          <c:val>
            <c:numRef>
              <c:f>'Fig3'!$B$7:$E$7</c:f>
              <c:numCache>
                <c:formatCode>General</c:formatCode>
                <c:ptCount val="4"/>
                <c:pt idx="0">
                  <c:v>32</c:v>
                </c:pt>
                <c:pt idx="1">
                  <c:v>8</c:v>
                </c:pt>
                <c:pt idx="2">
                  <c:v>23</c:v>
                </c:pt>
                <c:pt idx="3">
                  <c:v>137</c:v>
                </c:pt>
              </c:numCache>
            </c:numRef>
          </c:val>
          <c:extLst>
            <c:ext xmlns:c16="http://schemas.microsoft.com/office/drawing/2014/chart" uri="{C3380CC4-5D6E-409C-BE32-E72D297353CC}">
              <c16:uniqueId val="{00000002-6534-4E86-8F94-97C6B8E993DD}"/>
            </c:ext>
          </c:extLst>
        </c:ser>
        <c:ser>
          <c:idx val="2"/>
          <c:order val="2"/>
          <c:tx>
            <c:strRef>
              <c:f>'Fig3'!$A$8</c:f>
              <c:strCache>
                <c:ptCount val="1"/>
                <c:pt idx="0">
                  <c:v>CapacitySum</c:v>
                </c:pt>
              </c:strCache>
            </c:strRef>
          </c:tx>
          <c:spPr>
            <a:noFill/>
            <a:ln>
              <a:noFill/>
            </a:ln>
            <a:effectLst/>
          </c:spPr>
          <c:invertIfNegative val="0"/>
          <c:dLbls>
            <c:dLbl>
              <c:idx val="0"/>
              <c:tx>
                <c:rich>
                  <a:bodyPr/>
                  <a:lstStyle/>
                  <a:p>
                    <a:r>
                      <a:rPr lang="en-US"/>
                      <a:t>Capacity=</a:t>
                    </a:r>
                    <a:fld id="{6D4BDC41-6D93-41D7-837B-5EF4ACE64B97}" type="VALUE">
                      <a:rPr lang="en-US"/>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6534-4E86-8F94-97C6B8E993DD}"/>
                </c:ext>
              </c:extLst>
            </c:dLbl>
            <c:dLbl>
              <c:idx val="1"/>
              <c:tx>
                <c:rich>
                  <a:bodyPr/>
                  <a:lstStyle/>
                  <a:p>
                    <a:r>
                      <a:rPr lang="en-US"/>
                      <a:t>Capacity=</a:t>
                    </a:r>
                    <a:fld id="{DB95C51E-B553-40F9-BADA-DA54ADF2E915}" type="VALUE">
                      <a:rPr lang="en-US"/>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6534-4E86-8F94-97C6B8E993DD}"/>
                </c:ext>
              </c:extLst>
            </c:dLbl>
            <c:dLbl>
              <c:idx val="2"/>
              <c:tx>
                <c:rich>
                  <a:bodyPr/>
                  <a:lstStyle/>
                  <a:p>
                    <a:r>
                      <a:rPr lang="en-US"/>
                      <a:t>Capacity=</a:t>
                    </a:r>
                    <a:fld id="{F831650D-1EAF-4537-B233-9FFFFE79142C}" type="VALUE">
                      <a:rPr lang="en-US"/>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6534-4E86-8F94-97C6B8E993DD}"/>
                </c:ext>
              </c:extLst>
            </c:dLbl>
            <c:dLbl>
              <c:idx val="3"/>
              <c:layout>
                <c:manualLayout>
                  <c:x val="-2.7307811013419243E-3"/>
                  <c:y val="7.990751156105487E-2"/>
                </c:manualLayout>
              </c:layout>
              <c:tx>
                <c:rich>
                  <a:bodyPr/>
                  <a:lstStyle/>
                  <a:p>
                    <a:r>
                      <a:rPr lang="en-US"/>
                      <a:t>Capacity=239</a:t>
                    </a:r>
                  </a:p>
                </c:rich>
              </c:tx>
              <c:dLblPos val="ct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6534-4E86-8F94-97C6B8E993D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'Fig3'!$B$5:$E$5</c:f>
              <c:strCache>
                <c:ptCount val="4"/>
                <c:pt idx="0">
                  <c:v>Dental School (N=2)</c:v>
                </c:pt>
                <c:pt idx="1">
                  <c:v>University Separate Dental Department (N=1)</c:v>
                </c:pt>
                <c:pt idx="2">
                  <c:v>Community College (N=6)</c:v>
                </c:pt>
                <c:pt idx="3">
                  <c:v>Technical College/ Institute (N=4)</c:v>
                </c:pt>
              </c:strCache>
            </c:strRef>
          </c:cat>
          <c:val>
            <c:numRef>
              <c:f>'Fig3'!$B$8:$E$8</c:f>
              <c:numCache>
                <c:formatCode>General</c:formatCode>
                <c:ptCount val="4"/>
                <c:pt idx="0">
                  <c:v>32</c:v>
                </c:pt>
                <c:pt idx="1">
                  <c:v>60</c:v>
                </c:pt>
                <c:pt idx="2">
                  <c:v>116</c:v>
                </c:pt>
                <c:pt idx="3">
                  <c:v>239</c:v>
                </c:pt>
              </c:numCache>
            </c:numRef>
          </c:val>
          <c:extLst>
            <c:ext xmlns:c16="http://schemas.microsoft.com/office/drawing/2014/chart" uri="{C3380CC4-5D6E-409C-BE32-E72D297353CC}">
              <c16:uniqueId val="{00000007-6534-4E86-8F94-97C6B8E993DD}"/>
            </c:ext>
          </c:extLst>
        </c:ser>
        <c:dLbls>
          <c:showLegendKey val="0"/>
          <c:showVal val="0"/>
          <c:showCatName val="0"/>
          <c:showSerName val="0"/>
          <c:showPercent val="0"/>
          <c:showBubbleSize val="0"/>
        </c:dLbls>
        <c:gapWidth val="61"/>
        <c:overlap val="100"/>
        <c:axId val="745129976"/>
        <c:axId val="745135072"/>
      </c:barChart>
      <c:catAx>
        <c:axId val="745129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45135072"/>
        <c:crosses val="autoZero"/>
        <c:auto val="1"/>
        <c:lblAlgn val="ctr"/>
        <c:lblOffset val="100"/>
        <c:noMultiLvlLbl val="0"/>
      </c:catAx>
      <c:valAx>
        <c:axId val="745135072"/>
        <c:scaling>
          <c:orientation val="minMax"/>
          <c:max val="2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45129976"/>
        <c:crosses val="autoZero"/>
        <c:crossBetween val="between"/>
      </c:val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plotArea>
    <c:legend>
      <c:legendPos val="b"/>
      <c:layout>
        <c:manualLayout>
          <c:xMode val="edge"/>
          <c:yMode val="edge"/>
          <c:x val="0.13060051167073503"/>
          <c:y val="0.26194225721784775"/>
          <c:w val="0.21142612275506376"/>
          <c:h val="5.3699659857553615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Arial" panose="020B0604020202020204" pitchFamily="34" charset="0"/>
                <a:cs typeface="Arial" panose="020B0604020202020204" pitchFamily="34" charset="0"/>
              </a:rPr>
              <a:t>Degrees Awarded</a:t>
            </a:r>
          </a:p>
        </c:rich>
      </c:tx>
      <c:layout>
        <c:manualLayout>
          <c:xMode val="edge"/>
          <c:yMode val="edge"/>
          <c:x val="0.63540979707633616"/>
          <c:y val="0.16032717771094115"/>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199024879171655E-2"/>
          <c:y val="8.6646237811862495E-2"/>
          <c:w val="0.48644565060435407"/>
          <c:h val="0.73772606956493958"/>
        </c:manualLayout>
      </c:layout>
      <c:doughnutChart>
        <c:varyColors val="1"/>
        <c:ser>
          <c:idx val="0"/>
          <c:order val="0"/>
          <c:spPr>
            <a:ln>
              <a:noFill/>
            </a:ln>
          </c:spPr>
          <c:dPt>
            <c:idx val="0"/>
            <c:bubble3D val="0"/>
            <c:spPr>
              <a:solidFill>
                <a:srgbClr val="009999"/>
              </a:solidFill>
              <a:ln w="19050">
                <a:noFill/>
              </a:ln>
              <a:effectLst/>
            </c:spPr>
            <c:extLst>
              <c:ext xmlns:c16="http://schemas.microsoft.com/office/drawing/2014/chart" uri="{C3380CC4-5D6E-409C-BE32-E72D297353CC}">
                <c16:uniqueId val="{00000001-EE36-4F0C-A6E1-8B0C4F0315A0}"/>
              </c:ext>
            </c:extLst>
          </c:dPt>
          <c:dPt>
            <c:idx val="1"/>
            <c:bubble3D val="0"/>
            <c:spPr>
              <a:solidFill>
                <a:srgbClr val="993365"/>
              </a:solidFill>
              <a:ln w="19050">
                <a:noFill/>
              </a:ln>
              <a:effectLst/>
            </c:spPr>
            <c:extLst>
              <c:ext xmlns:c16="http://schemas.microsoft.com/office/drawing/2014/chart" uri="{C3380CC4-5D6E-409C-BE32-E72D297353CC}">
                <c16:uniqueId val="{00000003-EE36-4F0C-A6E1-8B0C4F0315A0}"/>
              </c:ext>
            </c:extLst>
          </c:dPt>
          <c:dPt>
            <c:idx val="2"/>
            <c:bubble3D val="0"/>
            <c:spPr>
              <a:solidFill>
                <a:srgbClr val="FFC000"/>
              </a:solidFill>
              <a:ln w="19050">
                <a:noFill/>
              </a:ln>
              <a:effectLst/>
            </c:spPr>
            <c:extLst>
              <c:ext xmlns:c16="http://schemas.microsoft.com/office/drawing/2014/chart" uri="{C3380CC4-5D6E-409C-BE32-E72D297353CC}">
                <c16:uniqueId val="{00000005-EE36-4F0C-A6E1-8B0C4F0315A0}"/>
              </c:ext>
            </c:extLst>
          </c:dPt>
          <c:dLbls>
            <c:dLbl>
              <c:idx val="0"/>
              <c:layout>
                <c:manualLayout>
                  <c:x val="-1.9848975188781013E-3"/>
                  <c:y val="2.1988886593061644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5833963443070524E-2"/>
                      <c:h val="7.530576503027539E-2"/>
                    </c:manualLayout>
                  </c15:layout>
                </c:ext>
                <c:ext xmlns:c16="http://schemas.microsoft.com/office/drawing/2014/chart" uri="{C3380CC4-5D6E-409C-BE32-E72D297353CC}">
                  <c16:uniqueId val="{00000001-EE36-4F0C-A6E1-8B0C4F0315A0}"/>
                </c:ext>
              </c:extLst>
            </c:dLbl>
            <c:dLbl>
              <c:idx val="1"/>
              <c:layout>
                <c:manualLayout>
                  <c:x val="2.0134376406832641E-3"/>
                  <c:y val="1.00212859254739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E36-4F0C-A6E1-8B0C4F0315A0}"/>
                </c:ext>
              </c:extLst>
            </c:dLbl>
            <c:dLbl>
              <c:idx val="2"/>
              <c:layout>
                <c:manualLayout>
                  <c:x val="-2.7480060138113803E-3"/>
                  <c:y val="9.28521851952795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E36-4F0C-A6E1-8B0C4F0315A0}"/>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'Fig4'!$B$10:$B$12</c:f>
              <c:strCache>
                <c:ptCount val="3"/>
                <c:pt idx="0">
                  <c:v>Certificate (n=6)</c:v>
                </c:pt>
                <c:pt idx="1">
                  <c:v>Associate degree (n=6)</c:v>
                </c:pt>
                <c:pt idx="2">
                  <c:v>Baccalaureate Degree (n=1)</c:v>
                </c:pt>
              </c:strCache>
            </c:strRef>
          </c:cat>
          <c:val>
            <c:numRef>
              <c:f>'Fig4'!$C$10:$C$12</c:f>
              <c:numCache>
                <c:formatCode>0.0%</c:formatCode>
                <c:ptCount val="3"/>
                <c:pt idx="0">
                  <c:v>0.46153846153846156</c:v>
                </c:pt>
                <c:pt idx="1">
                  <c:v>0.46153846153846156</c:v>
                </c:pt>
                <c:pt idx="2">
                  <c:v>7.6923076923076927E-2</c:v>
                </c:pt>
              </c:numCache>
            </c:numRef>
          </c:val>
          <c:extLst>
            <c:ext xmlns:c16="http://schemas.microsoft.com/office/drawing/2014/chart" uri="{C3380CC4-5D6E-409C-BE32-E72D297353CC}">
              <c16:uniqueId val="{00000006-EE36-4F0C-A6E1-8B0C4F0315A0}"/>
            </c:ext>
          </c:extLst>
        </c:ser>
        <c:dLbls>
          <c:showLegendKey val="0"/>
          <c:showVal val="0"/>
          <c:showCatName val="0"/>
          <c:showSerName val="0"/>
          <c:showPercent val="0"/>
          <c:showBubbleSize val="0"/>
          <c:showLeaderLines val="1"/>
        </c:dLbls>
        <c:firstSliceAng val="195"/>
        <c:holeSize val="49"/>
      </c:doughnutChart>
      <c:spPr>
        <a:noFill/>
        <a:ln>
          <a:noFill/>
        </a:ln>
        <a:effectLst/>
      </c:spPr>
    </c:plotArea>
    <c:legend>
      <c:legendPos val="r"/>
      <c:layout>
        <c:manualLayout>
          <c:xMode val="edge"/>
          <c:yMode val="edge"/>
          <c:x val="0.63806385852253911"/>
          <c:y val="0.30330794927034777"/>
          <c:w val="0.32094369271802192"/>
          <c:h val="0.17288515235848156"/>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127000" cap="flat" cmpd="sng" algn="ctr">
      <a:solidFill>
        <a:srgbClr val="E7E6E6">
          <a:lumMod val="75000"/>
        </a:srgbClr>
      </a:solidFill>
      <a:miter lim="800000"/>
    </a:ln>
    <a:effectLst/>
  </c:spPr>
  <c:txPr>
    <a:bodyPr/>
    <a:lstStyle/>
    <a:p>
      <a:pPr>
        <a:defRPr/>
      </a:pPr>
      <a:endParaRPr lang="en-US"/>
    </a:p>
  </c:txPr>
  <c:printSettings>
    <c:headerFooter/>
    <c:pageMargins b="0.75" l="0.25" r="0.25" t="0.75" header="0.3" footer="0.3"/>
    <c:pageSetup orientation="portrait"/>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Minimum Educational Requirements</a:t>
            </a:r>
            <a:endParaRPr lang="en-US" sz="1200" b="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ln>
              <a:noFill/>
            </a:ln>
          </c:spPr>
          <c:dPt>
            <c:idx val="0"/>
            <c:bubble3D val="0"/>
            <c:spPr>
              <a:solidFill>
                <a:srgbClr val="993365"/>
              </a:solidFill>
              <a:ln w="19050">
                <a:noFill/>
              </a:ln>
              <a:effectLst/>
            </c:spPr>
            <c:extLst>
              <c:ext xmlns:c16="http://schemas.microsoft.com/office/drawing/2014/chart" uri="{C3380CC4-5D6E-409C-BE32-E72D297353CC}">
                <c16:uniqueId val="{00000001-C685-4D10-A69E-2D71C9F84339}"/>
              </c:ext>
            </c:extLst>
          </c:dPt>
          <c:dPt>
            <c:idx val="1"/>
            <c:bubble3D val="0"/>
            <c:spPr>
              <a:solidFill>
                <a:srgbClr val="AEAAAA"/>
              </a:solidFill>
              <a:ln w="19050">
                <a:noFill/>
              </a:ln>
              <a:effectLst/>
            </c:spPr>
            <c:extLst>
              <c:ext xmlns:c16="http://schemas.microsoft.com/office/drawing/2014/chart" uri="{C3380CC4-5D6E-409C-BE32-E72D297353CC}">
                <c16:uniqueId val="{00000003-C685-4D10-A69E-2D71C9F84339}"/>
              </c:ext>
            </c:extLst>
          </c:dPt>
          <c:dPt>
            <c:idx val="2"/>
            <c:bubble3D val="0"/>
            <c:spPr>
              <a:solidFill>
                <a:srgbClr val="009999"/>
              </a:solidFill>
              <a:ln w="19050">
                <a:noFill/>
              </a:ln>
              <a:effectLst/>
            </c:spPr>
            <c:extLst>
              <c:ext xmlns:c16="http://schemas.microsoft.com/office/drawing/2014/chart" uri="{C3380CC4-5D6E-409C-BE32-E72D297353CC}">
                <c16:uniqueId val="{00000005-C685-4D10-A69E-2D71C9F84339}"/>
              </c:ext>
            </c:extLst>
          </c:dPt>
          <c:dPt>
            <c:idx val="3"/>
            <c:bubble3D val="0"/>
            <c:spPr>
              <a:solidFill>
                <a:srgbClr val="FFC000"/>
              </a:solidFill>
              <a:ln w="19050">
                <a:noFill/>
              </a:ln>
              <a:effectLst/>
            </c:spPr>
            <c:extLst>
              <c:ext xmlns:c16="http://schemas.microsoft.com/office/drawing/2014/chart" uri="{C3380CC4-5D6E-409C-BE32-E72D297353CC}">
                <c16:uniqueId val="{00000007-C685-4D10-A69E-2D71C9F84339}"/>
              </c:ext>
            </c:extLst>
          </c:dPt>
          <c:dLbls>
            <c:dLbl>
              <c:idx val="0"/>
              <c:layout>
                <c:manualLayout>
                  <c:x val="-9.5135129593175896E-2"/>
                  <c:y val="-0.19860557416859254"/>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r>
                      <a:rPr lang="en-US">
                        <a:solidFill>
                          <a:sysClr val="windowText" lastClr="000000"/>
                        </a:solidFill>
                      </a:rPr>
                      <a:t>76.9%</a:t>
                    </a:r>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5833963443070524E-2"/>
                      <c:h val="7.530576503027539E-2"/>
                    </c:manualLayout>
                  </c15:layout>
                  <c15:showDataLabelsRange val="0"/>
                </c:ext>
                <c:ext xmlns:c16="http://schemas.microsoft.com/office/drawing/2014/chart" uri="{C3380CC4-5D6E-409C-BE32-E72D297353CC}">
                  <c16:uniqueId val="{00000001-C685-4D10-A69E-2D71C9F84339}"/>
                </c:ext>
              </c:extLst>
            </c:dLbl>
            <c:dLbl>
              <c:idx val="1"/>
              <c:layout>
                <c:manualLayout>
                  <c:x val="9.2013888888888826E-2"/>
                  <c:y val="0.11055273465681831"/>
                </c:manualLayout>
              </c:layout>
              <c:tx>
                <c:rich>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rPr>
                      <a:t>15.4%</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C685-4D10-A69E-2D71C9F84339}"/>
                </c:ext>
              </c:extLst>
            </c:dLbl>
            <c:dLbl>
              <c:idx val="2"/>
              <c:layout>
                <c:manualLayout>
                  <c:x val="7.9861111111111174E-2"/>
                  <c:y val="0.17085422628781022"/>
                </c:manualLayout>
              </c:layout>
              <c:tx>
                <c:rich>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rPr>
                      <a:t>7.7%</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C685-4D10-A69E-2D71C9F84339}"/>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'Fig5'!$C$6:$C$8</c:f>
              <c:strCache>
                <c:ptCount val="3"/>
                <c:pt idx="0">
                  <c:v>High school diploma/GED (n=10)</c:v>
                </c:pt>
                <c:pt idx="1">
                  <c:v>Less than one year of college (n=2)</c:v>
                </c:pt>
                <c:pt idx="2">
                  <c:v>One year of college (n=1)</c:v>
                </c:pt>
              </c:strCache>
            </c:strRef>
          </c:cat>
          <c:val>
            <c:numRef>
              <c:f>'Fig5'!$D$6:$D$8</c:f>
              <c:numCache>
                <c:formatCode>General</c:formatCode>
                <c:ptCount val="3"/>
                <c:pt idx="0">
                  <c:v>10</c:v>
                </c:pt>
                <c:pt idx="1">
                  <c:v>2</c:v>
                </c:pt>
                <c:pt idx="2">
                  <c:v>1</c:v>
                </c:pt>
              </c:numCache>
            </c:numRef>
          </c:val>
          <c:extLst>
            <c:ext xmlns:c16="http://schemas.microsoft.com/office/drawing/2014/chart" uri="{C3380CC4-5D6E-409C-BE32-E72D297353CC}">
              <c16:uniqueId val="{00000008-C685-4D10-A69E-2D71C9F84339}"/>
            </c:ext>
          </c:extLst>
        </c:ser>
        <c:dLbls>
          <c:showLegendKey val="0"/>
          <c:showVal val="0"/>
          <c:showCatName val="0"/>
          <c:showSerName val="0"/>
          <c:showPercent val="0"/>
          <c:showBubbleSize val="0"/>
          <c:showLeaderLines val="1"/>
        </c:dLbls>
        <c:firstSliceAng val="150"/>
        <c:holeSize val="49"/>
      </c:doughnutChart>
      <c:spPr>
        <a:noFill/>
        <a:ln>
          <a:noFill/>
        </a:ln>
        <a:effectLst/>
      </c:spPr>
    </c:plotArea>
    <c:legend>
      <c:legendPos val="r"/>
      <c:layout>
        <c:manualLayout>
          <c:xMode val="edge"/>
          <c:yMode val="edge"/>
          <c:x val="0.65498715004374453"/>
          <c:y val="0.37326966241452342"/>
          <c:w val="0.33112396106736658"/>
          <c:h val="0.23731327574532091"/>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11400000" scaled="0"/>
    </a:gradFill>
    <a:ln w="50800" cap="flat" cmpd="sng" algn="ctr">
      <a:solidFill>
        <a:sysClr val="window" lastClr="FFFFFF">
          <a:lumMod val="65000"/>
        </a:sys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'Fig6'!$B$7</c:f>
              <c:strCache>
                <c:ptCount val="1"/>
                <c:pt idx="0">
                  <c:v>In-District</c:v>
                </c:pt>
              </c:strCache>
            </c:strRef>
          </c:tx>
          <c:spPr>
            <a:ln w="76200" cap="flat" cmpd="thickThin" algn="ctr">
              <a:solidFill>
                <a:srgbClr val="FFC000"/>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'Fig6'!$C$6:$M$6</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'Fig6'!$C$7:$M$7</c:f>
              <c:numCache>
                <c:formatCode>_("$"* #,##0_);_("$"* \(#,##0\);_("$"* "-"??_);_(@_)</c:formatCode>
                <c:ptCount val="11"/>
                <c:pt idx="0">
                  <c:v>9933.23</c:v>
                </c:pt>
                <c:pt idx="1">
                  <c:v>9988.67</c:v>
                </c:pt>
                <c:pt idx="2">
                  <c:v>10297.84</c:v>
                </c:pt>
                <c:pt idx="3">
                  <c:v>11827.0625</c:v>
                </c:pt>
                <c:pt idx="4">
                  <c:v>11438</c:v>
                </c:pt>
                <c:pt idx="5">
                  <c:v>11878</c:v>
                </c:pt>
                <c:pt idx="6">
                  <c:v>12630</c:v>
                </c:pt>
                <c:pt idx="7">
                  <c:v>12724</c:v>
                </c:pt>
                <c:pt idx="8">
                  <c:v>12106</c:v>
                </c:pt>
                <c:pt idx="9">
                  <c:v>14133</c:v>
                </c:pt>
                <c:pt idx="10">
                  <c:v>14332</c:v>
                </c:pt>
              </c:numCache>
            </c:numRef>
          </c:val>
          <c:smooth val="0"/>
          <c:extLst>
            <c:ext xmlns:c16="http://schemas.microsoft.com/office/drawing/2014/chart" uri="{C3380CC4-5D6E-409C-BE32-E72D297353CC}">
              <c16:uniqueId val="{00000000-E270-43FA-A99B-68EFDFC34BE9}"/>
            </c:ext>
          </c:extLst>
        </c:ser>
        <c:ser>
          <c:idx val="1"/>
          <c:order val="1"/>
          <c:tx>
            <c:strRef>
              <c:f>'Fig6'!$B$8</c:f>
              <c:strCache>
                <c:ptCount val="1"/>
                <c:pt idx="0">
                  <c:v>Out-of-District</c:v>
                </c:pt>
              </c:strCache>
            </c:strRef>
          </c:tx>
          <c:spPr>
            <a:ln w="76200" cap="flat" cmpd="sng" algn="ctr">
              <a:solidFill>
                <a:srgbClr val="009999"/>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'Fig6'!$C$6:$M$6</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'Fig6'!$C$8:$M$8</c:f>
              <c:numCache>
                <c:formatCode>_("$"* #,##0_);_("$"* \(#,##0\);_("$"* "-"??_);_(@_)</c:formatCode>
                <c:ptCount val="11"/>
                <c:pt idx="0">
                  <c:v>11297.18</c:v>
                </c:pt>
                <c:pt idx="1">
                  <c:v>13011.78</c:v>
                </c:pt>
                <c:pt idx="2">
                  <c:v>14057.56</c:v>
                </c:pt>
                <c:pt idx="3">
                  <c:v>16453.5625</c:v>
                </c:pt>
                <c:pt idx="4">
                  <c:v>14422</c:v>
                </c:pt>
                <c:pt idx="5">
                  <c:v>14022</c:v>
                </c:pt>
                <c:pt idx="6">
                  <c:v>14628</c:v>
                </c:pt>
                <c:pt idx="7">
                  <c:v>14934</c:v>
                </c:pt>
                <c:pt idx="8">
                  <c:v>14351</c:v>
                </c:pt>
                <c:pt idx="9">
                  <c:v>17688</c:v>
                </c:pt>
                <c:pt idx="10">
                  <c:v>16757</c:v>
                </c:pt>
              </c:numCache>
            </c:numRef>
          </c:val>
          <c:smooth val="0"/>
          <c:extLst>
            <c:ext xmlns:c16="http://schemas.microsoft.com/office/drawing/2014/chart" uri="{C3380CC4-5D6E-409C-BE32-E72D297353CC}">
              <c16:uniqueId val="{00000001-E270-43FA-A99B-68EFDFC34BE9}"/>
            </c:ext>
          </c:extLst>
        </c:ser>
        <c:ser>
          <c:idx val="2"/>
          <c:order val="2"/>
          <c:tx>
            <c:strRef>
              <c:f>'Fig6'!$B$9</c:f>
              <c:strCache>
                <c:ptCount val="1"/>
                <c:pt idx="0">
                  <c:v>Out-of-State</c:v>
                </c:pt>
              </c:strCache>
            </c:strRef>
          </c:tx>
          <c:spPr>
            <a:ln w="76200" cap="flat" cmpd="sng" algn="ctr">
              <a:solidFill>
                <a:srgbClr val="993365"/>
              </a:solidFill>
              <a:miter lim="800000"/>
            </a:ln>
            <a:effectLst/>
          </c:spPr>
          <c:marker>
            <c:symbol val="none"/>
          </c:marker>
          <c:dLbls>
            <c:dLbl>
              <c:idx val="8"/>
              <c:layout>
                <c:manualLayout>
                  <c:x val="-4.8435803066516125E-2"/>
                  <c:y val="-3.76357620616958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270-43FA-A99B-68EFDFC34BE9}"/>
                </c:ext>
              </c:extLst>
            </c:dLbl>
            <c:dLbl>
              <c:idx val="9"/>
              <c:layout>
                <c:manualLayout>
                  <c:x val="-4.0933654912998343E-2"/>
                  <c:y val="-4.04929042760620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70-43FA-A99B-68EFDFC34BE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noFill/>
                    </a:ln>
                    <a:effectLst/>
                  </c:spPr>
                </c15:leaderLines>
              </c:ext>
            </c:extLst>
          </c:dLbls>
          <c:cat>
            <c:strRef>
              <c:f>'Fig6'!$C$6:$M$6</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'Fig6'!$C$9:$M$9</c:f>
              <c:numCache>
                <c:formatCode>_("$"* #,##0_);_("$"* \(#,##0\);_("$"* "-"??_);_(@_)</c:formatCode>
                <c:ptCount val="11"/>
                <c:pt idx="0">
                  <c:v>20861.23</c:v>
                </c:pt>
                <c:pt idx="1">
                  <c:v>20384.669999999998</c:v>
                </c:pt>
                <c:pt idx="2">
                  <c:v>21753.279999999999</c:v>
                </c:pt>
                <c:pt idx="3">
                  <c:v>24875.6875</c:v>
                </c:pt>
                <c:pt idx="4">
                  <c:v>23729</c:v>
                </c:pt>
                <c:pt idx="5">
                  <c:v>25966</c:v>
                </c:pt>
                <c:pt idx="6">
                  <c:v>27086</c:v>
                </c:pt>
                <c:pt idx="7">
                  <c:v>25900</c:v>
                </c:pt>
                <c:pt idx="8">
                  <c:v>26856</c:v>
                </c:pt>
                <c:pt idx="9">
                  <c:v>31883</c:v>
                </c:pt>
                <c:pt idx="10">
                  <c:v>36043</c:v>
                </c:pt>
              </c:numCache>
            </c:numRef>
          </c:val>
          <c:smooth val="0"/>
          <c:extLst>
            <c:ext xmlns:c16="http://schemas.microsoft.com/office/drawing/2014/chart" uri="{C3380CC4-5D6E-409C-BE32-E72D297353CC}">
              <c16:uniqueId val="{00000004-E270-43FA-A99B-68EFDFC34BE9}"/>
            </c:ext>
          </c:extLst>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745134288"/>
        <c:axId val="745131936"/>
      </c:lineChart>
      <c:catAx>
        <c:axId val="74513428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6455751328"/>
              <c:y val="0.94405854072933759"/>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45131936"/>
        <c:crosses val="autoZero"/>
        <c:auto val="1"/>
        <c:lblAlgn val="ctr"/>
        <c:lblOffset val="100"/>
        <c:noMultiLvlLbl val="0"/>
      </c:catAx>
      <c:valAx>
        <c:axId val="745131936"/>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45134288"/>
        <c:crosses val="autoZero"/>
        <c:crossBetween val="between"/>
      </c:valAx>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plotArea>
    <c:legend>
      <c:legendPos val="r"/>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ysClr val="window" lastClr="FFFFFF"/>
        </a:gs>
        <a:gs pos="39000">
          <a:sysClr val="window" lastClr="FFFFFF"/>
        </a:gs>
        <a:gs pos="100000">
          <a:sysClr val="window" lastClr="FFFFFF">
            <a:lumMod val="75000"/>
          </a:sysClr>
        </a:gs>
      </a:gsLst>
      <a:path path="circle">
        <a:fillToRect l="50000" t="-80000" r="50000" b="180000"/>
      </a:path>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520819848"/>
        <c:axId val="520818280"/>
      </c:barChart>
      <c:catAx>
        <c:axId val="5208198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0818280"/>
        <c:crosses val="autoZero"/>
        <c:auto val="0"/>
        <c:lblAlgn val="ctr"/>
        <c:lblOffset val="100"/>
        <c:tickMarkSkip val="1"/>
        <c:noMultiLvlLbl val="0"/>
      </c:catAx>
      <c:valAx>
        <c:axId val="520818280"/>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081984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93730756031187"/>
          <c:y val="3.8035950916470385E-2"/>
          <c:w val="0.88403795865295842"/>
          <c:h val="0.84014811066450135"/>
        </c:manualLayout>
      </c:layout>
      <c:barChart>
        <c:barDir val="col"/>
        <c:grouping val="clustered"/>
        <c:varyColors val="0"/>
        <c:ser>
          <c:idx val="0"/>
          <c:order val="0"/>
          <c:spPr>
            <a:solidFill>
              <a:srgbClr val="F26522"/>
            </a:solidFill>
            <a:ln w="9525" cap="flat" cmpd="sng" algn="ctr">
              <a:solidFill>
                <a:srgbClr val="F2652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'Fig7'!$B$5:$B$8</c:f>
              <c:strCache>
                <c:ptCount val="4"/>
                <c:pt idx="0">
                  <c:v>Total Enrollment</c:v>
                </c:pt>
                <c:pt idx="1">
                  <c:v>Job and/or Family Care Responsibilities</c:v>
                </c:pt>
                <c:pt idx="2">
                  <c:v>Requested Financial Aid</c:v>
                </c:pt>
                <c:pt idx="3">
                  <c:v>Received Financial Aid</c:v>
                </c:pt>
              </c:strCache>
            </c:strRef>
          </c:cat>
          <c:val>
            <c:numRef>
              <c:f>'Fig7'!$C$5:$C$8</c:f>
              <c:numCache>
                <c:formatCode>General</c:formatCode>
                <c:ptCount val="4"/>
                <c:pt idx="0">
                  <c:v>397</c:v>
                </c:pt>
                <c:pt idx="1">
                  <c:v>194</c:v>
                </c:pt>
                <c:pt idx="2">
                  <c:v>221</c:v>
                </c:pt>
                <c:pt idx="3">
                  <c:v>188</c:v>
                </c:pt>
              </c:numCache>
            </c:numRef>
          </c:val>
          <c:extLst>
            <c:ext xmlns:c16="http://schemas.microsoft.com/office/drawing/2014/chart" uri="{C3380CC4-5D6E-409C-BE32-E72D297353CC}">
              <c16:uniqueId val="{00000000-12E0-4F49-8F13-D6D12683AFD9}"/>
            </c:ext>
          </c:extLst>
        </c:ser>
        <c:dLbls>
          <c:dLblPos val="inEnd"/>
          <c:showLegendKey val="0"/>
          <c:showVal val="1"/>
          <c:showCatName val="0"/>
          <c:showSerName val="0"/>
          <c:showPercent val="0"/>
          <c:showBubbleSize val="0"/>
        </c:dLbls>
        <c:gapWidth val="65"/>
        <c:axId val="520821416"/>
        <c:axId val="520821808"/>
      </c:barChart>
      <c:catAx>
        <c:axId val="52082141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50" b="1"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0821808"/>
        <c:crosses val="autoZero"/>
        <c:auto val="1"/>
        <c:lblAlgn val="ctr"/>
        <c:lblOffset val="100"/>
        <c:noMultiLvlLbl val="0"/>
      </c:catAx>
      <c:valAx>
        <c:axId val="520821808"/>
        <c:scaling>
          <c:orientation val="minMax"/>
        </c:scaling>
        <c:delete val="0"/>
        <c:axPos val="l"/>
        <c:majorGridlines>
          <c:spPr>
            <a:ln w="9525" cap="flat" cmpd="sng" algn="ctr">
              <a:solidFill>
                <a:schemeClr val="bg1"/>
              </a:solidFill>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900" b="1">
                    <a:solidFill>
                      <a:sysClr val="windowText" lastClr="000000"/>
                    </a:solidFill>
                    <a:latin typeface="Arial" panose="020B0604020202020204" pitchFamily="34" charset="0"/>
                    <a:cs typeface="Arial" panose="020B0604020202020204" pitchFamily="34" charset="0"/>
                  </a:rPr>
                  <a:t>Number of Dental Laboratory Technology Students</a:t>
                </a:r>
              </a:p>
            </c:rich>
          </c:tx>
          <c:layout>
            <c:manualLayout>
              <c:xMode val="edge"/>
              <c:yMode val="edge"/>
              <c:x val="1.7440171497899778E-2"/>
              <c:y val="7.3205907541674248E-2"/>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0821416"/>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211" l="0.70000000000000062" r="0.70000000000000062" t="0.75000000000000211" header="0.30000000000000032" footer="0.30000000000000032"/>
    <c:pageSetup orientation="portrait"/>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302088532594487"/>
          <c:y val="9.8944499505808012E-2"/>
          <c:w val="0.83638789570534156"/>
          <c:h val="0.80357942202394428"/>
        </c:manualLayout>
      </c:layout>
      <c:barChart>
        <c:barDir val="col"/>
        <c:grouping val="clustered"/>
        <c:varyColors val="0"/>
        <c:ser>
          <c:idx val="0"/>
          <c:order val="0"/>
          <c:spPr>
            <a:solidFill>
              <a:srgbClr val="0076BE"/>
            </a:solidFill>
            <a:ln>
              <a:solidFill>
                <a:srgbClr val="3366CC"/>
              </a:solidFill>
            </a:ln>
          </c:spPr>
          <c:invertIfNegative val="0"/>
          <c:dPt>
            <c:idx val="2"/>
            <c:invertIfNegative val="0"/>
            <c:bubble3D val="0"/>
            <c:spPr>
              <a:solidFill>
                <a:srgbClr val="F26522"/>
              </a:solidFill>
              <a:ln>
                <a:solidFill>
                  <a:srgbClr val="F26522"/>
                </a:solidFill>
              </a:ln>
            </c:spPr>
            <c:extLst>
              <c:ext xmlns:c16="http://schemas.microsoft.com/office/drawing/2014/chart" uri="{C3380CC4-5D6E-409C-BE32-E72D297353CC}">
                <c16:uniqueId val="{00000001-74CD-4461-A69E-03125DE42019}"/>
              </c:ext>
            </c:extLst>
          </c:dPt>
          <c:dPt>
            <c:idx val="3"/>
            <c:invertIfNegative val="0"/>
            <c:bubble3D val="0"/>
            <c:spPr>
              <a:solidFill>
                <a:srgbClr val="F26522"/>
              </a:solidFill>
              <a:ln>
                <a:noFill/>
              </a:ln>
            </c:spPr>
            <c:extLst>
              <c:ext xmlns:c16="http://schemas.microsoft.com/office/drawing/2014/chart" uri="{C3380CC4-5D6E-409C-BE32-E72D297353CC}">
                <c16:uniqueId val="{00000003-74CD-4461-A69E-03125DE42019}"/>
              </c:ext>
            </c:extLst>
          </c:dPt>
          <c:dPt>
            <c:idx val="4"/>
            <c:invertIfNegative val="0"/>
            <c:bubble3D val="0"/>
            <c:spPr>
              <a:solidFill>
                <a:srgbClr val="F26522"/>
              </a:solidFill>
              <a:ln>
                <a:noFill/>
              </a:ln>
            </c:spPr>
            <c:extLst>
              <c:ext xmlns:c16="http://schemas.microsoft.com/office/drawing/2014/chart" uri="{C3380CC4-5D6E-409C-BE32-E72D297353CC}">
                <c16:uniqueId val="{00000005-74CD-4461-A69E-03125DE42019}"/>
              </c:ext>
            </c:extLst>
          </c:dPt>
          <c:dLbls>
            <c:dLbl>
              <c:idx val="1"/>
              <c:layout>
                <c:manualLayout>
                  <c:x val="-1.6065182134604073E-3"/>
                  <c:y val="-8.6805899892236707E-3"/>
                </c:manualLayout>
              </c:layout>
              <c:tx>
                <c:rich>
                  <a:bodyPr/>
                  <a:lstStyle/>
                  <a:p>
                    <a:r>
                      <a:rPr lang="en-US"/>
                      <a:t>76.8%</a:t>
                    </a:r>
                    <a:r>
                      <a:rPr lang="en-US" baseline="0"/>
                      <a:t> of 224 originally enrolled</a:t>
                    </a:r>
                  </a:p>
                  <a:p>
                    <a:r>
                      <a:rPr lang="en-US" baseline="0"/>
                      <a:t>(n=172)</a:t>
                    </a:r>
                  </a:p>
                </c:rich>
              </c:tx>
              <c:showLegendKey val="0"/>
              <c:showVal val="1"/>
              <c:showCatName val="0"/>
              <c:showSerName val="0"/>
              <c:showPercent val="0"/>
              <c:showBubbleSize val="0"/>
              <c:extLst>
                <c:ext xmlns:c15="http://schemas.microsoft.com/office/drawing/2012/chart" uri="{CE6537A1-D6FC-4f65-9D91-7224C49458BB}">
                  <c15:layout>
                    <c:manualLayout>
                      <c:w val="0.19409722222222223"/>
                      <c:h val="0.171875"/>
                    </c:manualLayout>
                  </c15:layout>
                  <c15:showDataLabelsRange val="0"/>
                </c:ext>
                <c:ext xmlns:c16="http://schemas.microsoft.com/office/drawing/2014/chart" uri="{C3380CC4-5D6E-409C-BE32-E72D297353CC}">
                  <c16:uniqueId val="{00000006-74CD-4461-A69E-03125DE42019}"/>
                </c:ext>
              </c:extLst>
            </c:dLbl>
            <c:dLbl>
              <c:idx val="2"/>
              <c:layout>
                <c:manualLayout>
                  <c:x val="-5.2698749522326477E-4"/>
                  <c:y val="-6.6628529613325122E-3"/>
                </c:manualLayout>
              </c:layout>
              <c:tx>
                <c:rich>
                  <a:bodyPr/>
                  <a:lstStyle/>
                  <a:p>
                    <a:r>
                      <a:rPr lang="en-US"/>
                      <a:t>77.8%</a:t>
                    </a:r>
                  </a:p>
                  <a:p>
                    <a:r>
                      <a:rPr lang="en-US" baseline="0"/>
                      <a:t>(n=77)</a:t>
                    </a:r>
                  </a:p>
                </c:rich>
              </c:tx>
              <c:showLegendKey val="0"/>
              <c:showVal val="1"/>
              <c:showCatName val="0"/>
              <c:showSerName val="0"/>
              <c:showPercent val="0"/>
              <c:showBubbleSize val="0"/>
              <c:extLst>
                <c:ext xmlns:c15="http://schemas.microsoft.com/office/drawing/2012/chart" uri="{CE6537A1-D6FC-4f65-9D91-7224C49458BB}">
                  <c15:layout>
                    <c:manualLayout>
                      <c:w val="8.2674545106259684E-2"/>
                      <c:h val="0.10028761837574392"/>
                    </c:manualLayout>
                  </c15:layout>
                  <c15:showDataLabelsRange val="0"/>
                </c:ext>
                <c:ext xmlns:c16="http://schemas.microsoft.com/office/drawing/2014/chart" uri="{C3380CC4-5D6E-409C-BE32-E72D297353CC}">
                  <c16:uniqueId val="{00000001-74CD-4461-A69E-03125DE42019}"/>
                </c:ext>
              </c:extLst>
            </c:dLbl>
            <c:dLbl>
              <c:idx val="3"/>
              <c:layout>
                <c:manualLayout>
                  <c:x val="-7.6925471371339744E-4"/>
                  <c:y val="-1.0305055949010742E-2"/>
                </c:manualLayout>
              </c:layout>
              <c:tx>
                <c:rich>
                  <a:bodyPr/>
                  <a:lstStyle/>
                  <a:p>
                    <a:r>
                      <a:rPr lang="en-US"/>
                      <a:t>9.1%</a:t>
                    </a:r>
                  </a:p>
                  <a:p>
                    <a:r>
                      <a:rPr lang="en-US"/>
                      <a:t>(n=9)</a:t>
                    </a:r>
                  </a:p>
                </c:rich>
              </c:tx>
              <c:showLegendKey val="0"/>
              <c:showVal val="1"/>
              <c:showCatName val="0"/>
              <c:showSerName val="0"/>
              <c:showPercent val="0"/>
              <c:showBubbleSize val="0"/>
              <c:extLst>
                <c:ext xmlns:c15="http://schemas.microsoft.com/office/drawing/2012/chart" uri="{CE6537A1-D6FC-4f65-9D91-7224C49458BB}">
                  <c15:layout>
                    <c:manualLayout>
                      <c:w val="8.020005304473507E-2"/>
                      <c:h val="0.10414000546308225"/>
                    </c:manualLayout>
                  </c15:layout>
                  <c15:showDataLabelsRange val="0"/>
                </c:ext>
                <c:ext xmlns:c16="http://schemas.microsoft.com/office/drawing/2014/chart" uri="{C3380CC4-5D6E-409C-BE32-E72D297353CC}">
                  <c16:uniqueId val="{00000003-74CD-4461-A69E-03125DE42019}"/>
                </c:ext>
              </c:extLst>
            </c:dLbl>
            <c:dLbl>
              <c:idx val="4"/>
              <c:tx>
                <c:rich>
                  <a:bodyPr/>
                  <a:lstStyle/>
                  <a:p>
                    <a:r>
                      <a:rPr lang="en-US"/>
                      <a:t>13.1%</a:t>
                    </a:r>
                  </a:p>
                  <a:p>
                    <a:r>
                      <a:rPr lang="en-US"/>
                      <a:t>(n=</a:t>
                    </a:r>
                    <a:fld id="{7A65F02F-EB9E-47B1-B01A-11FCA576F5C7}" type="VALUE">
                      <a:rPr lang="en-US"/>
                      <a:pPr/>
                      <a:t>[VALUE]</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74CD-4461-A69E-03125DE42019}"/>
                </c:ext>
              </c:extLst>
            </c:dLbl>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txPr>
              <a:bodyPr/>
              <a:lstStyle/>
              <a:p>
                <a:pPr>
                  <a:defRPr sz="10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'Fig8a-b'!$C$8:$G$8</c:f>
              <c:strCache>
                <c:ptCount val="5"/>
                <c:pt idx="0">
                  <c:v>Originally enrolled</c:v>
                </c:pt>
                <c:pt idx="1">
                  <c:v>Completed program</c:v>
                </c:pt>
                <c:pt idx="2">
                  <c:v>In dental-related activity</c:v>
                </c:pt>
                <c:pt idx="3">
                  <c:v>Not in dental-related activity</c:v>
                </c:pt>
                <c:pt idx="4">
                  <c:v>Unknown</c:v>
                </c:pt>
              </c:strCache>
            </c:strRef>
          </c:cat>
          <c:val>
            <c:numRef>
              <c:f>'Fig8a-b'!$C$9:$G$9</c:f>
              <c:numCache>
                <c:formatCode>_(* #,##0_);_(* \(#,##0\);_(* "-"??_);_(@_)</c:formatCode>
                <c:ptCount val="5"/>
                <c:pt idx="0">
                  <c:v>224</c:v>
                </c:pt>
                <c:pt idx="1">
                  <c:v>172</c:v>
                </c:pt>
                <c:pt idx="2">
                  <c:v>77</c:v>
                </c:pt>
                <c:pt idx="3" formatCode="General">
                  <c:v>9</c:v>
                </c:pt>
                <c:pt idx="4" formatCode="General">
                  <c:v>13</c:v>
                </c:pt>
              </c:numCache>
            </c:numRef>
          </c:val>
          <c:extLst>
            <c:ext xmlns:c16="http://schemas.microsoft.com/office/drawing/2014/chart" uri="{C3380CC4-5D6E-409C-BE32-E72D297353CC}">
              <c16:uniqueId val="{00000007-74CD-4461-A69E-03125DE42019}"/>
            </c:ext>
          </c:extLst>
        </c:ser>
        <c:dLbls>
          <c:showLegendKey val="0"/>
          <c:showVal val="0"/>
          <c:showCatName val="0"/>
          <c:showSerName val="0"/>
          <c:showPercent val="0"/>
          <c:showBubbleSize val="0"/>
        </c:dLbls>
        <c:gapWidth val="150"/>
        <c:axId val="520818672"/>
        <c:axId val="520820632"/>
      </c:barChart>
      <c:catAx>
        <c:axId val="520818672"/>
        <c:scaling>
          <c:orientation val="minMax"/>
        </c:scaling>
        <c:delete val="0"/>
        <c:axPos val="b"/>
        <c:numFmt formatCode="General" sourceLinked="0"/>
        <c:majorTickMark val="out"/>
        <c:minorTickMark val="none"/>
        <c:tickLblPos val="nextTo"/>
        <c:txPr>
          <a:bodyPr/>
          <a:lstStyle/>
          <a:p>
            <a:pPr>
              <a:defRPr sz="900" b="1"/>
            </a:pPr>
            <a:endParaRPr lang="en-US"/>
          </a:p>
        </c:txPr>
        <c:crossAx val="520820632"/>
        <c:crosses val="autoZero"/>
        <c:auto val="1"/>
        <c:lblAlgn val="ctr"/>
        <c:lblOffset val="100"/>
        <c:noMultiLvlLbl val="0"/>
      </c:catAx>
      <c:valAx>
        <c:axId val="520820632"/>
        <c:scaling>
          <c:orientation val="minMax"/>
          <c:max val="300"/>
        </c:scaling>
        <c:delete val="0"/>
        <c:axPos val="l"/>
        <c:majorGridlines>
          <c:spPr>
            <a:ln>
              <a:noFill/>
            </a:ln>
          </c:spPr>
        </c:majorGridlines>
        <c:title>
          <c:tx>
            <c:rich>
              <a:bodyPr rot="-5400000" vert="horz"/>
              <a:lstStyle/>
              <a:p>
                <a:pPr>
                  <a:defRPr/>
                </a:pPr>
                <a:r>
                  <a:rPr lang="en-US"/>
                  <a:t>Number of</a:t>
                </a:r>
                <a:r>
                  <a:rPr lang="en-US" baseline="0"/>
                  <a:t> DLT Students</a:t>
                </a:r>
                <a:endParaRPr lang="en-US"/>
              </a:p>
            </c:rich>
          </c:tx>
          <c:layout>
            <c:manualLayout>
              <c:xMode val="edge"/>
              <c:yMode val="edge"/>
              <c:x val="5.1136622152502618E-3"/>
              <c:y val="0.16979963255948463"/>
            </c:manualLayout>
          </c:layout>
          <c:overlay val="0"/>
        </c:title>
        <c:numFmt formatCode="#,##0" sourceLinked="0"/>
        <c:majorTickMark val="out"/>
        <c:minorTickMark val="none"/>
        <c:tickLblPos val="nextTo"/>
        <c:crossAx val="520818672"/>
        <c:crosses val="autoZero"/>
        <c:crossBetween val="between"/>
        <c:majorUnit val="100"/>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c:spPr>
    </c:plotArea>
    <c:plotVisOnly val="1"/>
    <c:dispBlanksAs val="gap"/>
    <c:showDLblsOverMax val="0"/>
  </c:chart>
  <c:spPr>
    <a:ln>
      <a:solidFill>
        <a:schemeClr val="tx1">
          <a:lumMod val="50000"/>
          <a:lumOff val="50000"/>
        </a:schemeClr>
      </a:solidFill>
    </a:ln>
  </c:spPr>
  <c:txPr>
    <a:bodyPr/>
    <a:lstStyle/>
    <a:p>
      <a:pPr>
        <a:defRPr>
          <a:latin typeface="Arial" pitchFamily="34" charset="0"/>
          <a:cs typeface="Arial" pitchFamily="34" charset="0"/>
        </a:defRPr>
      </a:pPr>
      <a:endParaRPr lang="en-US"/>
    </a:p>
  </c:txPr>
  <c:printSettings>
    <c:headerFooter/>
    <c:pageMargins b="0.750000000000001" l="0.70000000000000095" r="0.70000000000000095" t="0.750000000000001" header="0.3" footer="0.3"/>
    <c:pageSetup orientation="portrait"/>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3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9.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0</xdr:row>
      <xdr:rowOff>866775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609600</xdr:colOff>
      <xdr:row>7</xdr:row>
      <xdr:rowOff>19050</xdr:rowOff>
    </xdr:from>
    <xdr:to>
      <xdr:col>1</xdr:col>
      <xdr:colOff>628650</xdr:colOff>
      <xdr:row>7</xdr:row>
      <xdr:rowOff>19050</xdr:rowOff>
    </xdr:to>
    <xdr:graphicFrame macro="">
      <xdr:nvGraphicFramePr>
        <xdr:cNvPr id="2" name="Chart 8">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19050</xdr:rowOff>
    </xdr:from>
    <xdr:to>
      <xdr:col>9</xdr:col>
      <xdr:colOff>327660</xdr:colOff>
      <xdr:row>26</xdr:row>
      <xdr:rowOff>66675</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0.38501</cdr:x>
      <cdr:y>0.36224</cdr:y>
    </cdr:from>
    <cdr:to>
      <cdr:x>0.50563</cdr:x>
      <cdr:y>0.4888</cdr:y>
    </cdr:to>
    <cdr:sp macro="" textlink="">
      <cdr:nvSpPr>
        <cdr:cNvPr id="2" name="Rounded Rectangle 1"/>
        <cdr:cNvSpPr/>
      </cdr:nvSpPr>
      <cdr:spPr>
        <a:xfrm xmlns:a="http://schemas.openxmlformats.org/drawingml/2006/main">
          <a:off x="3089266" y="1380134"/>
          <a:ext cx="967838" cy="482194"/>
        </a:xfrm>
        <a:prstGeom xmlns:a="http://schemas.openxmlformats.org/drawingml/2006/main" prst="roundRect">
          <a:avLst/>
        </a:prstGeom>
        <a:solidFill xmlns:a="http://schemas.openxmlformats.org/drawingml/2006/main">
          <a:srgbClr val="0076BE"/>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900">
              <a:solidFill>
                <a:schemeClr val="bg1"/>
              </a:solidFill>
              <a:latin typeface="Arial" panose="020B0604020202020204" pitchFamily="34" charset="0"/>
              <a:cs typeface="Arial" panose="020B0604020202020204" pitchFamily="34" charset="0"/>
            </a:rPr>
            <a:t>48.9% of total enrollment</a:t>
          </a:r>
        </a:p>
        <a:p xmlns:a="http://schemas.openxmlformats.org/drawingml/2006/main">
          <a:endParaRPr lang="en-US" sz="900">
            <a:solidFill>
              <a:sysClr val="windowText" lastClr="000000"/>
            </a:solidFill>
          </a:endParaRPr>
        </a:p>
      </cdr:txBody>
    </cdr:sp>
  </cdr:relSizeAnchor>
  <cdr:relSizeAnchor xmlns:cdr="http://schemas.openxmlformats.org/drawingml/2006/chartDrawing">
    <cdr:from>
      <cdr:x>0.6026</cdr:x>
      <cdr:y>0.3125</cdr:y>
    </cdr:from>
    <cdr:to>
      <cdr:x>0.72875</cdr:x>
      <cdr:y>0.44187</cdr:y>
    </cdr:to>
    <cdr:sp macro="" textlink="">
      <cdr:nvSpPr>
        <cdr:cNvPr id="3" name="Rounded Rectangle 2"/>
        <cdr:cNvSpPr/>
      </cdr:nvSpPr>
      <cdr:spPr>
        <a:xfrm xmlns:a="http://schemas.openxmlformats.org/drawingml/2006/main">
          <a:off x="4835145" y="1190625"/>
          <a:ext cx="1012210" cy="492900"/>
        </a:xfrm>
        <a:prstGeom xmlns:a="http://schemas.openxmlformats.org/drawingml/2006/main" prst="roundRect">
          <a:avLst/>
        </a:prstGeom>
        <a:solidFill xmlns:a="http://schemas.openxmlformats.org/drawingml/2006/main">
          <a:srgbClr val="0076BE"/>
        </a:solidFill>
        <a:ln xmlns:a="http://schemas.openxmlformats.org/drawingml/2006/main">
          <a:solidFill>
            <a:srgbClr val="0076BE"/>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900">
              <a:solidFill>
                <a:schemeClr val="bg1"/>
              </a:solidFill>
              <a:latin typeface="Arial" panose="020B0604020202020204" pitchFamily="34" charset="0"/>
              <a:cs typeface="Arial" panose="020B0604020202020204" pitchFamily="34" charset="0"/>
            </a:rPr>
            <a:t>55.7% of total enrollment</a:t>
          </a:r>
        </a:p>
      </cdr:txBody>
    </cdr:sp>
  </cdr:relSizeAnchor>
  <cdr:relSizeAnchor xmlns:cdr="http://schemas.openxmlformats.org/drawingml/2006/chartDrawing">
    <cdr:from>
      <cdr:x>0.82201</cdr:x>
      <cdr:y>0.2375</cdr:y>
    </cdr:from>
    <cdr:to>
      <cdr:x>0.95277</cdr:x>
      <cdr:y>0.50343</cdr:y>
    </cdr:to>
    <cdr:sp macro="" textlink="">
      <cdr:nvSpPr>
        <cdr:cNvPr id="4" name="Rounded Rectangle 3"/>
        <cdr:cNvSpPr/>
      </cdr:nvSpPr>
      <cdr:spPr>
        <a:xfrm xmlns:a="http://schemas.openxmlformats.org/drawingml/2006/main">
          <a:off x="6595660" y="904875"/>
          <a:ext cx="1049200" cy="1013193"/>
        </a:xfrm>
        <a:prstGeom xmlns:a="http://schemas.openxmlformats.org/drawingml/2006/main" prst="roundRect">
          <a:avLst/>
        </a:prstGeom>
        <a:solidFill xmlns:a="http://schemas.openxmlformats.org/drawingml/2006/main">
          <a:srgbClr val="0076BE"/>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900">
              <a:solidFill>
                <a:schemeClr val="bg1"/>
              </a:solidFill>
              <a:latin typeface="Arial" panose="020B0604020202020204" pitchFamily="34" charset="0"/>
              <a:cs typeface="Arial" panose="020B0604020202020204" pitchFamily="34" charset="0"/>
            </a:rPr>
            <a:t>47.4% of total enrollment </a:t>
          </a:r>
        </a:p>
        <a:p xmlns:a="http://schemas.openxmlformats.org/drawingml/2006/main">
          <a:pPr algn="ctr"/>
          <a:endParaRPr lang="en-US" sz="900">
            <a:solidFill>
              <a:schemeClr val="bg1"/>
            </a:solidFill>
            <a:latin typeface="Arial" panose="020B0604020202020204" pitchFamily="34" charset="0"/>
            <a:cs typeface="Arial" panose="020B0604020202020204" pitchFamily="34" charset="0"/>
          </a:endParaRPr>
        </a:p>
        <a:p xmlns:a="http://schemas.openxmlformats.org/drawingml/2006/main">
          <a:pPr algn="ctr"/>
          <a:r>
            <a:rPr lang="en-US" sz="900">
              <a:solidFill>
                <a:schemeClr val="bg1"/>
              </a:solidFill>
              <a:latin typeface="Arial" panose="020B0604020202020204" pitchFamily="34" charset="0"/>
              <a:cs typeface="Arial" panose="020B0604020202020204" pitchFamily="34" charset="0"/>
            </a:rPr>
            <a:t>85.1% of students</a:t>
          </a:r>
          <a:r>
            <a:rPr lang="en-US" sz="900" baseline="0">
              <a:solidFill>
                <a:schemeClr val="bg1"/>
              </a:solidFill>
              <a:latin typeface="Arial" panose="020B0604020202020204" pitchFamily="34" charset="0"/>
              <a:cs typeface="Arial" panose="020B0604020202020204" pitchFamily="34" charset="0"/>
            </a:rPr>
            <a:t> requesting aid</a:t>
          </a:r>
        </a:p>
        <a:p xmlns:a="http://schemas.openxmlformats.org/drawingml/2006/main">
          <a:endParaRPr lang="en-US" sz="900">
            <a:solidFill>
              <a:schemeClr val="bg1"/>
            </a:solidFill>
            <a:latin typeface="Arial" panose="020B0604020202020204" pitchFamily="34" charset="0"/>
            <a:cs typeface="Arial" panose="020B060402020202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2</xdr:row>
      <xdr:rowOff>39052</xdr:rowOff>
    </xdr:from>
    <xdr:to>
      <xdr:col>10</xdr:col>
      <xdr:colOff>13335</xdr:colOff>
      <xdr:row>24</xdr:row>
      <xdr:rowOff>131444</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xdr:colOff>
      <xdr:row>30</xdr:row>
      <xdr:rowOff>159067</xdr:rowOff>
    </xdr:from>
    <xdr:to>
      <xdr:col>9</xdr:col>
      <xdr:colOff>67629</xdr:colOff>
      <xdr:row>60</xdr:row>
      <xdr:rowOff>62866</xdr:rowOff>
    </xdr:to>
    <xdr:graphicFrame macro="">
      <xdr:nvGraphicFramePr>
        <xdr:cNvPr id="8" name="Chart 7">
          <a:extLst>
            <a:ext uri="{FF2B5EF4-FFF2-40B4-BE49-F238E27FC236}">
              <a16:creationId xmlns:a16="http://schemas.microsoft.com/office/drawing/2014/main" id="{00000000-0008-0000-1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161925</xdr:colOff>
      <xdr:row>53</xdr:row>
      <xdr:rowOff>114301</xdr:rowOff>
    </xdr:from>
    <xdr:to>
      <xdr:col>0</xdr:col>
      <xdr:colOff>1390650</xdr:colOff>
      <xdr:row>58</xdr:row>
      <xdr:rowOff>66676</xdr:rowOff>
    </xdr:to>
    <xdr:sp macro="" textlink="">
      <xdr:nvSpPr>
        <xdr:cNvPr id="9" name="TextBox 8">
          <a:extLst>
            <a:ext uri="{FF2B5EF4-FFF2-40B4-BE49-F238E27FC236}">
              <a16:creationId xmlns:a16="http://schemas.microsoft.com/office/drawing/2014/main" id="{00000000-0008-0000-1200-000009000000}"/>
            </a:ext>
          </a:extLst>
        </xdr:cNvPr>
        <xdr:cNvSpPr txBox="1"/>
      </xdr:nvSpPr>
      <xdr:spPr>
        <a:xfrm>
          <a:off x="161925" y="8734426"/>
          <a:ext cx="1228725"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i="1">
              <a:latin typeface="Arial" panose="020B0604020202020204" pitchFamily="34" charset="0"/>
              <a:cs typeface="Arial" panose="020B0604020202020204" pitchFamily="34" charset="0"/>
            </a:rPr>
            <a:t>Percentages based on 101 students for whom outcomes information</a:t>
          </a:r>
          <a:r>
            <a:rPr lang="en-US" sz="900" i="1" baseline="0">
              <a:latin typeface="Arial" panose="020B0604020202020204" pitchFamily="34" charset="0"/>
              <a:cs typeface="Arial" panose="020B0604020202020204" pitchFamily="34" charset="0"/>
            </a:rPr>
            <a:t> was provided.</a:t>
          </a:r>
          <a:endParaRPr lang="en-US" sz="900" i="1">
            <a:latin typeface="Arial" panose="020B0604020202020204" pitchFamily="34" charset="0"/>
            <a:cs typeface="Arial" panose="020B0604020202020204" pitchFamily="34" charset="0"/>
          </a:endParaRP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0.56256</cdr:x>
      <cdr:y>0.34264</cdr:y>
    </cdr:from>
    <cdr:to>
      <cdr:x>0.91826</cdr:x>
      <cdr:y>0.53045</cdr:y>
    </cdr:to>
    <cdr:sp macro="" textlink="">
      <cdr:nvSpPr>
        <cdr:cNvPr id="2" name="Flowchart: Alternate Process 1"/>
        <cdr:cNvSpPr/>
      </cdr:nvSpPr>
      <cdr:spPr>
        <a:xfrm xmlns:a="http://schemas.openxmlformats.org/drawingml/2006/main">
          <a:off x="4247076" y="1297965"/>
          <a:ext cx="2685362" cy="711441"/>
        </a:xfrm>
        <a:prstGeom xmlns:a="http://schemas.openxmlformats.org/drawingml/2006/main" prst="flowChartAlternateProcess">
          <a:avLst/>
        </a:prstGeom>
        <a:solidFill xmlns:a="http://schemas.openxmlformats.org/drawingml/2006/main">
          <a:srgbClr val="F26522"/>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n-US" sz="1000" b="1">
              <a:latin typeface="Arial" panose="020B0604020202020204" pitchFamily="34" charset="0"/>
              <a:cs typeface="Arial" panose="020B0604020202020204" pitchFamily="34" charset="0"/>
            </a:rPr>
            <a:t>Outcomes</a:t>
          </a:r>
          <a:r>
            <a:rPr lang="en-US" sz="1000" b="1" baseline="0">
              <a:latin typeface="Arial" panose="020B0604020202020204" pitchFamily="34" charset="0"/>
              <a:cs typeface="Arial" panose="020B0604020202020204" pitchFamily="34" charset="0"/>
            </a:rPr>
            <a:t> based on 99 students who completed the program in 2020 and whose information was provided:</a:t>
          </a:r>
          <a:endParaRPr lang="en-US" sz="1000" b="1">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2</xdr:row>
      <xdr:rowOff>34923</xdr:rowOff>
    </xdr:from>
    <xdr:to>
      <xdr:col>15</xdr:col>
      <xdr:colOff>609600</xdr:colOff>
      <xdr:row>22</xdr:row>
      <xdr:rowOff>137160</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407671</xdr:colOff>
      <xdr:row>4</xdr:row>
      <xdr:rowOff>18098</xdr:rowOff>
    </xdr:from>
    <xdr:to>
      <xdr:col>12</xdr:col>
      <xdr:colOff>560071</xdr:colOff>
      <xdr:row>10</xdr:row>
      <xdr:rowOff>11430</xdr:rowOff>
    </xdr:to>
    <xdr:sp macro="" textlink="">
      <xdr:nvSpPr>
        <xdr:cNvPr id="3" name="Rounded Rectangle 2">
          <a:extLst>
            <a:ext uri="{FF2B5EF4-FFF2-40B4-BE49-F238E27FC236}">
              <a16:creationId xmlns:a16="http://schemas.microsoft.com/office/drawing/2014/main" id="{00000000-0008-0000-1300-000003000000}"/>
            </a:ext>
          </a:extLst>
        </xdr:cNvPr>
        <xdr:cNvSpPr/>
      </xdr:nvSpPr>
      <xdr:spPr>
        <a:xfrm>
          <a:off x="8294371" y="1130618"/>
          <a:ext cx="2621280" cy="999172"/>
        </a:xfrm>
        <a:prstGeom prst="roundRect">
          <a:avLst/>
        </a:prstGeom>
        <a:solidFill>
          <a:srgbClr val="0076B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a:latin typeface="Arial" panose="020B0604020202020204" pitchFamily="34" charset="0"/>
              <a:cs typeface="Arial" panose="020B0604020202020204" pitchFamily="34" charset="0"/>
            </a:rPr>
            <a:t>For administrators that indicated "Other" program activity hours (n=2), the average was 9 hours per week, and the maximum was 16 hours.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xdr:row>
      <xdr:rowOff>82867</xdr:rowOff>
    </xdr:from>
    <xdr:to>
      <xdr:col>15</xdr:col>
      <xdr:colOff>147638</xdr:colOff>
      <xdr:row>23</xdr:row>
      <xdr:rowOff>138112</xdr:rowOff>
    </xdr:to>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42861</xdr:rowOff>
    </xdr:from>
    <xdr:to>
      <xdr:col>15</xdr:col>
      <xdr:colOff>152019</xdr:colOff>
      <xdr:row>49</xdr:row>
      <xdr:rowOff>104774</xdr:rowOff>
    </xdr:to>
    <xdr:graphicFrame macro="">
      <xdr:nvGraphicFramePr>
        <xdr:cNvPr id="3" name="Chart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36196</xdr:rowOff>
    </xdr:from>
    <xdr:to>
      <xdr:col>15</xdr:col>
      <xdr:colOff>152019</xdr:colOff>
      <xdr:row>77</xdr:row>
      <xdr:rowOff>100966</xdr:rowOff>
    </xdr:to>
    <xdr:graphicFrame macro="">
      <xdr:nvGraphicFramePr>
        <xdr:cNvPr id="4" name="Chart 3">
          <a:extLst>
            <a:ext uri="{FF2B5EF4-FFF2-40B4-BE49-F238E27FC236}">
              <a16:creationId xmlns:a16="http://schemas.microsoft.com/office/drawing/2014/main" i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0.64934</cdr:x>
      <cdr:y>0.22315</cdr:y>
    </cdr:from>
    <cdr:to>
      <cdr:x>0.91233</cdr:x>
      <cdr:y>0.44313</cdr:y>
    </cdr:to>
    <cdr:sp macro="" textlink="">
      <cdr:nvSpPr>
        <cdr:cNvPr id="3" name="TextBox 2"/>
        <cdr:cNvSpPr txBox="1"/>
      </cdr:nvSpPr>
      <cdr:spPr>
        <a:xfrm xmlns:a="http://schemas.openxmlformats.org/drawingml/2006/main">
          <a:off x="6067425" y="734378"/>
          <a:ext cx="2457450" cy="723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a:solidFill>
              <a:schemeClr val="bg1"/>
            </a:solidFill>
            <a:latin typeface="Arial" panose="020B0604020202020204" pitchFamily="34" charset="0"/>
            <a:cs typeface="Arial" panose="020B0604020202020204" pitchFamily="34" charset="0"/>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0.44618</cdr:x>
      <cdr:y>0.36683</cdr:y>
    </cdr:from>
    <cdr:to>
      <cdr:x>0.57182</cdr:x>
      <cdr:y>0.63104</cdr:y>
    </cdr:to>
    <cdr:sp macro="" textlink="">
      <cdr:nvSpPr>
        <cdr:cNvPr id="2" name="TextBox 1"/>
        <cdr:cNvSpPr txBox="1"/>
      </cdr:nvSpPr>
      <cdr:spPr>
        <a:xfrm xmlns:a="http://schemas.openxmlformats.org/drawingml/2006/main">
          <a:off x="4198894" y="1428366"/>
          <a:ext cx="1182360" cy="102878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000" b="1">
              <a:solidFill>
                <a:sysClr val="windowText" lastClr="000000"/>
              </a:solidFill>
              <a:latin typeface="Arial" panose="020B0604020202020204" pitchFamily="34" charset="0"/>
              <a:cs typeface="Arial" panose="020B0604020202020204" pitchFamily="34" charset="0"/>
            </a:rPr>
            <a:t>Occupational Discipline of Dental</a:t>
          </a:r>
          <a:r>
            <a:rPr lang="en-US" sz="1000" b="1" baseline="0">
              <a:solidFill>
                <a:sysClr val="windowText" lastClr="000000"/>
              </a:solidFill>
              <a:latin typeface="Arial" panose="020B0604020202020204" pitchFamily="34" charset="0"/>
              <a:cs typeface="Arial" panose="020B0604020202020204" pitchFamily="34" charset="0"/>
            </a:rPr>
            <a:t> Laboratory Technology Faculty</a:t>
          </a:r>
          <a:endParaRPr lang="en-US" sz="10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3</xdr:row>
      <xdr:rowOff>38100</xdr:rowOff>
    </xdr:from>
    <xdr:to>
      <xdr:col>10</xdr:col>
      <xdr:colOff>419100</xdr:colOff>
      <xdr:row>27</xdr:row>
      <xdr:rowOff>85725</xdr:rowOff>
    </xdr:to>
    <xdr:graphicFrame macro="">
      <xdr:nvGraphicFramePr>
        <xdr:cNvPr id="2" name="Chart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95248</xdr:rowOff>
    </xdr:from>
    <xdr:to>
      <xdr:col>13</xdr:col>
      <xdr:colOff>390525</xdr:colOff>
      <xdr:row>29</xdr:row>
      <xdr:rowOff>112393</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3</xdr:row>
      <xdr:rowOff>77785</xdr:rowOff>
    </xdr:from>
    <xdr:to>
      <xdr:col>14</xdr:col>
      <xdr:colOff>386715</xdr:colOff>
      <xdr:row>32</xdr:row>
      <xdr:rowOff>106362</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0.73819</cdr:x>
      <cdr:y>0.28218</cdr:y>
    </cdr:from>
    <cdr:to>
      <cdr:x>1</cdr:x>
      <cdr:y>0.33663</cdr:y>
    </cdr:to>
    <cdr:sp macro="" textlink="">
      <cdr:nvSpPr>
        <cdr:cNvPr id="7"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10"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2</xdr:row>
      <xdr:rowOff>66674</xdr:rowOff>
    </xdr:from>
    <xdr:to>
      <xdr:col>10</xdr:col>
      <xdr:colOff>523875</xdr:colOff>
      <xdr:row>22</xdr:row>
      <xdr:rowOff>104774</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33336</xdr:rowOff>
    </xdr:from>
    <xdr:to>
      <xdr:col>9</xdr:col>
      <xdr:colOff>485775</xdr:colOff>
      <xdr:row>22</xdr:row>
      <xdr:rowOff>38099</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0.25566</cdr:x>
      <cdr:y>0.35215</cdr:y>
    </cdr:from>
    <cdr:to>
      <cdr:x>0.411</cdr:x>
      <cdr:y>0.64417</cdr:y>
    </cdr:to>
    <cdr:sp macro="" textlink="">
      <cdr:nvSpPr>
        <cdr:cNvPr id="2" name="TextBox 1"/>
        <cdr:cNvSpPr txBox="1"/>
      </cdr:nvSpPr>
      <cdr:spPr>
        <a:xfrm xmlns:a="http://schemas.openxmlformats.org/drawingml/2006/main">
          <a:off x="1504950" y="1366839"/>
          <a:ext cx="914400" cy="1133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900" b="1">
              <a:latin typeface="Arial" panose="020B0604020202020204" pitchFamily="34" charset="0"/>
              <a:cs typeface="Arial" panose="020B0604020202020204" pitchFamily="34" charset="0"/>
            </a:rPr>
            <a:t>Dental Laboratory Technology Education</a:t>
          </a:r>
          <a:r>
            <a:rPr lang="en-US" sz="900" b="1" baseline="0">
              <a:latin typeface="Arial" panose="020B0604020202020204" pitchFamily="34" charset="0"/>
              <a:cs typeface="Arial" panose="020B0604020202020204" pitchFamily="34" charset="0"/>
            </a:rPr>
            <a:t> Programs</a:t>
          </a:r>
          <a:endParaRPr lang="en-US" sz="900" b="1">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3</xdr:row>
      <xdr:rowOff>47624</xdr:rowOff>
    </xdr:from>
    <xdr:to>
      <xdr:col>12</xdr:col>
      <xdr:colOff>9525</xdr:colOff>
      <xdr:row>26</xdr:row>
      <xdr:rowOff>114300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41908</xdr:rowOff>
    </xdr:from>
    <xdr:to>
      <xdr:col>15</xdr:col>
      <xdr:colOff>41910</xdr:colOff>
      <xdr:row>29</xdr:row>
      <xdr:rowOff>95884</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O45"/>
  <sheetViews>
    <sheetView tabSelected="1" zoomScaleNormal="100" workbookViewId="0">
      <pane ySplit="5" topLeftCell="A6" activePane="bottomLeft" state="frozen"/>
      <selection sqref="A1:G1"/>
      <selection pane="bottomLeft" activeCell="A2" sqref="A2"/>
    </sheetView>
  </sheetViews>
  <sheetFormatPr defaultColWidth="9" defaultRowHeight="12.75" x14ac:dyDescent="0.35"/>
  <cols>
    <col min="1" max="1" width="156.265625" style="1" customWidth="1"/>
    <col min="2" max="16384" width="9" style="1"/>
  </cols>
  <sheetData>
    <row r="1" spans="1:2" ht="74.25" customHeight="1" x14ac:dyDescent="0.35"/>
    <row r="2" spans="1:2" ht="13.9" x14ac:dyDescent="0.4">
      <c r="A2" s="13" t="s">
        <v>330</v>
      </c>
    </row>
    <row r="3" spans="1:2" ht="13.9" x14ac:dyDescent="0.4">
      <c r="A3" s="13" t="s">
        <v>0</v>
      </c>
    </row>
    <row r="4" spans="1:2" ht="17.25" customHeight="1" thickBot="1" x14ac:dyDescent="0.4">
      <c r="A4" s="14" t="s">
        <v>1</v>
      </c>
    </row>
    <row r="5" spans="1:2" ht="24.95" customHeight="1" x14ac:dyDescent="0.35">
      <c r="A5" s="15"/>
    </row>
    <row r="6" spans="1:2" ht="24.95" customHeight="1" x14ac:dyDescent="0.35">
      <c r="A6" s="66" t="s">
        <v>2</v>
      </c>
    </row>
    <row r="7" spans="1:2" ht="24.95" customHeight="1" x14ac:dyDescent="0.35">
      <c r="A7" s="66" t="s">
        <v>3</v>
      </c>
    </row>
    <row r="8" spans="1:2" ht="24.95" customHeight="1" x14ac:dyDescent="0.35">
      <c r="A8" s="66" t="s">
        <v>350</v>
      </c>
    </row>
    <row r="9" spans="1:2" ht="24.95" customHeight="1" x14ac:dyDescent="0.35">
      <c r="A9" s="66" t="s">
        <v>351</v>
      </c>
      <c r="B9" s="3"/>
    </row>
    <row r="10" spans="1:2" ht="24.95" customHeight="1" x14ac:dyDescent="0.35">
      <c r="A10" s="66" t="s">
        <v>331</v>
      </c>
    </row>
    <row r="11" spans="1:2" ht="24.95" customHeight="1" x14ac:dyDescent="0.35">
      <c r="A11" s="66" t="s">
        <v>332</v>
      </c>
    </row>
    <row r="12" spans="1:2" ht="24.95" customHeight="1" x14ac:dyDescent="0.35">
      <c r="A12" s="66" t="s">
        <v>333</v>
      </c>
    </row>
    <row r="13" spans="1:2" ht="24.95" customHeight="1" x14ac:dyDescent="0.35">
      <c r="A13" s="66" t="s">
        <v>402</v>
      </c>
    </row>
    <row r="14" spans="1:2" ht="24.95" customHeight="1" x14ac:dyDescent="0.35">
      <c r="A14" s="66" t="s">
        <v>334</v>
      </c>
    </row>
    <row r="15" spans="1:2" ht="24.95" customHeight="1" x14ac:dyDescent="0.35">
      <c r="A15" s="66" t="s">
        <v>335</v>
      </c>
    </row>
    <row r="16" spans="1:2" ht="24.95" customHeight="1" x14ac:dyDescent="0.35">
      <c r="A16" s="66" t="s">
        <v>352</v>
      </c>
    </row>
    <row r="17" spans="1:15" ht="24.95" customHeight="1" x14ac:dyDescent="0.35">
      <c r="A17" s="66" t="s">
        <v>353</v>
      </c>
    </row>
    <row r="18" spans="1:15" ht="24.95" customHeight="1" x14ac:dyDescent="0.35">
      <c r="A18" s="66" t="s">
        <v>336</v>
      </c>
    </row>
    <row r="19" spans="1:15" ht="24.95" customHeight="1" x14ac:dyDescent="0.35">
      <c r="A19" s="66" t="s">
        <v>337</v>
      </c>
    </row>
    <row r="20" spans="1:15" ht="24.95" customHeight="1" x14ac:dyDescent="0.35">
      <c r="A20" s="66" t="s">
        <v>338</v>
      </c>
    </row>
    <row r="21" spans="1:15" ht="24.95" customHeight="1" x14ac:dyDescent="0.35">
      <c r="A21" s="66" t="s">
        <v>354</v>
      </c>
    </row>
    <row r="22" spans="1:15" ht="24.95" customHeight="1" x14ac:dyDescent="0.4">
      <c r="A22" s="66" t="s">
        <v>355</v>
      </c>
      <c r="O22" s="4"/>
    </row>
    <row r="23" spans="1:15" ht="24.95" customHeight="1" x14ac:dyDescent="0.35">
      <c r="A23" s="66" t="s">
        <v>356</v>
      </c>
    </row>
    <row r="24" spans="1:15" ht="24.95" customHeight="1" x14ac:dyDescent="0.35">
      <c r="A24" s="66" t="s">
        <v>339</v>
      </c>
      <c r="J24" s="16"/>
    </row>
    <row r="25" spans="1:15" ht="24.95" customHeight="1" x14ac:dyDescent="0.35">
      <c r="A25" s="66" t="s">
        <v>340</v>
      </c>
      <c r="B25" s="17"/>
      <c r="K25" s="16"/>
    </row>
    <row r="26" spans="1:15" ht="24.95" customHeight="1" x14ac:dyDescent="0.35">
      <c r="A26" s="66" t="s">
        <v>400</v>
      </c>
      <c r="K26" s="16"/>
    </row>
    <row r="27" spans="1:15" ht="24.95" customHeight="1" x14ac:dyDescent="0.35">
      <c r="A27" s="66" t="s">
        <v>357</v>
      </c>
      <c r="L27" s="16"/>
    </row>
    <row r="28" spans="1:15" ht="24.95" customHeight="1" x14ac:dyDescent="0.35">
      <c r="A28" s="66" t="s">
        <v>358</v>
      </c>
    </row>
    <row r="29" spans="1:15" ht="24.95" customHeight="1" x14ac:dyDescent="0.35">
      <c r="A29" s="66" t="s">
        <v>341</v>
      </c>
    </row>
    <row r="30" spans="1:15" ht="24.95" customHeight="1" x14ac:dyDescent="0.35">
      <c r="A30" s="66" t="s">
        <v>342</v>
      </c>
    </row>
    <row r="31" spans="1:15" ht="24.95" customHeight="1" x14ac:dyDescent="0.35">
      <c r="A31" s="66" t="s">
        <v>343</v>
      </c>
    </row>
    <row r="32" spans="1:15" ht="24.95" customHeight="1" x14ac:dyDescent="0.35">
      <c r="A32" s="66" t="s">
        <v>344</v>
      </c>
    </row>
    <row r="33" spans="1:1" ht="24.95" customHeight="1" x14ac:dyDescent="0.35">
      <c r="A33" s="66" t="s">
        <v>345</v>
      </c>
    </row>
    <row r="34" spans="1:1" ht="24.95" customHeight="1" x14ac:dyDescent="0.35">
      <c r="A34" s="66" t="s">
        <v>346</v>
      </c>
    </row>
    <row r="35" spans="1:1" ht="24.95" customHeight="1" x14ac:dyDescent="0.35">
      <c r="A35" s="66" t="s">
        <v>347</v>
      </c>
    </row>
    <row r="36" spans="1:1" ht="24.95" customHeight="1" x14ac:dyDescent="0.35">
      <c r="A36" s="66" t="s">
        <v>348</v>
      </c>
    </row>
    <row r="37" spans="1:1" ht="24.95" customHeight="1" x14ac:dyDescent="0.35">
      <c r="A37" s="66" t="s">
        <v>349</v>
      </c>
    </row>
    <row r="38" spans="1:1" ht="24.95" customHeight="1" x14ac:dyDescent="0.35">
      <c r="A38" s="66" t="s">
        <v>448</v>
      </c>
    </row>
    <row r="39" spans="1:1" ht="24.95" customHeight="1" x14ac:dyDescent="0.35">
      <c r="A39" s="66" t="s">
        <v>449</v>
      </c>
    </row>
    <row r="41" spans="1:1" x14ac:dyDescent="0.35">
      <c r="A41" s="287" t="s">
        <v>466</v>
      </c>
    </row>
    <row r="42" spans="1:1" ht="24.95" customHeight="1" x14ac:dyDescent="0.35"/>
    <row r="43" spans="1:1" ht="24.95" customHeight="1" x14ac:dyDescent="0.35"/>
    <row r="44" spans="1:1" ht="24.95" customHeight="1" x14ac:dyDescent="0.35"/>
    <row r="45" spans="1:1" ht="24.95" customHeight="1" x14ac:dyDescent="0.35"/>
  </sheetData>
  <conditionalFormatting sqref="A6:A12">
    <cfRule type="expression" dxfId="22" priority="8">
      <formula>MOD(ROW(),2)=1</formula>
    </cfRule>
  </conditionalFormatting>
  <conditionalFormatting sqref="A14:A37">
    <cfRule type="expression" dxfId="21" priority="7">
      <formula>MOD(ROW(),2)=1</formula>
    </cfRule>
  </conditionalFormatting>
  <conditionalFormatting sqref="A13">
    <cfRule type="expression" dxfId="20" priority="4">
      <formula>MOD(ROW(),2)=1</formula>
    </cfRule>
  </conditionalFormatting>
  <conditionalFormatting sqref="A38:A39">
    <cfRule type="expression" dxfId="19" priority="1">
      <formula>MOD(ROW(),2)=1</formula>
    </cfRule>
  </conditionalFormatting>
  <hyperlinks>
    <hyperlink ref="A6" location="Notes!A1" display="Notes to Reader" xr:uid="{00000000-0004-0000-0000-000000000000}"/>
    <hyperlink ref="A7" location="Glossary!A1" display="Glossary of Terms" xr:uid="{00000000-0004-0000-0000-000001000000}"/>
    <hyperlink ref="A8" location="'Fig1'!A1" display="Figure 1: First-Year Student Capacity Versus Enrollment by Number of Dental Laboratory Technology Education Programs, 2011-12 to 2021-22" xr:uid="{00000000-0004-0000-0000-000002000000}"/>
    <hyperlink ref="A9" location="'Fig2'!A1" display="Figure 2: Number of Applications per Program and Number of Dental Laboratory Technology Students Accepted per Program, 2011-12 to 2021-22" xr:uid="{00000000-0004-0000-0000-000003000000}"/>
    <hyperlink ref="A10" location="'Fig3'!A1" display="Figure 3: Comparison of First-Year Student Capacity Versus Enrollment by Educational Setting, 2021-22" xr:uid="{00000000-0004-0000-0000-000004000000}"/>
    <hyperlink ref="A11" location="'Fig4'!A1" display="Figure 4: Degrees Awarded by Dental Laboratory Technology Education Programs, 2021-22" xr:uid="{00000000-0004-0000-0000-000005000000}"/>
    <hyperlink ref="A12" location="'Fig5'!A1" display="Figure 5: Minimum Educational Requirements Needed to Enroll in Accredited Dental Laboratory Technology Programs, 2021-22" xr:uid="{00000000-0004-0000-0000-000006000000}"/>
    <hyperlink ref="A13" location="'Tab1'!A1" display="Table 1: Advanced Placement Provision and Methods Used to Award Advanced Placement at Accredited Dental Laboratory Technology Education Programs, 2021-22" xr:uid="{00000000-0004-0000-0000-000007000000}"/>
    <hyperlink ref="A14" location="'Tab2'!A1" display="Table 2: Admission Policies and Total Student Costs at Accredited Dental Laboratory Technology Education Programs, 2021-22" xr:uid="{00000000-0004-0000-0000-000008000000}"/>
    <hyperlink ref="A15" location="'Tab3'!A1" display="Table 3: First-Year In-District Tuition and Fees at Accredited Dental Laboratory Technology Education Programs, 2021-22" xr:uid="{00000000-0004-0000-0000-000009000000}"/>
    <hyperlink ref="A16" location="'Fig6'!A1" display="Figure 6: Average Costs for Tuition and Fees in Accredited Dental Laboratory Technology Programs, 2011-12 to 2021-22" xr:uid="{00000000-0004-0000-0000-00000A000000}"/>
    <hyperlink ref="A17" location="'Tab4'!A1" display="Table 4: Enrollment and Graduates of Dental Laboratory Technology Education Programs, 2011-12 to 2021-22" xr:uid="{00000000-0004-0000-0000-00000B000000}"/>
    <hyperlink ref="A18" location="'Tab5a-c'!A1" display="Table 5a: Total Enrollment in Accredited Dental Laboratory Technology Programs by Citizenship and Gender, 2021-22" xr:uid="{00000000-0004-0000-0000-00000C000000}"/>
    <hyperlink ref="A19" location="'Tab5a-c'!A1" display="Table 5b: Total  Enrollment in Accredited Dental Laboratory Technology Programs by Age and Gender, 2021-22" xr:uid="{00000000-0004-0000-0000-00000D000000}"/>
    <hyperlink ref="A20" location="'Tab5a-c'!A1" display="Table 5c: Total Enrollment in Accredited Dental Laboratory Technology Programs by Ethnicity/Race and Gender, 2021-22" xr:uid="{00000000-0004-0000-0000-00000E000000}"/>
    <hyperlink ref="A21" location="'Tab6a-c'!A1" display="Table 6a: Graduates of Accredited Dental Laboratory Technology Programs by Citizenship and Gender, 2021" xr:uid="{00000000-0004-0000-0000-00000F000000}"/>
    <hyperlink ref="A22" location="'Tab6a-c'!A1" display="Table 6b: Graduates of Accredited Dental Laboratory Technology Programs by Age and Gender, 2021" xr:uid="{00000000-0004-0000-0000-000010000000}"/>
    <hyperlink ref="A23" location="'Tab6a-c'!A1" display="Table 6c: Graduates of Accredited Dental Laboratory Technology Programs by Ethnicity/Race and Gender, 2021" xr:uid="{00000000-0004-0000-0000-000011000000}"/>
    <hyperlink ref="A24" location="'Fig7'!A1" display="Figure 7: Number of Dental Laboratory Technology Students with Job/Family Care Responsibilities and Financial Assistance, 2021-22" xr:uid="{00000000-0004-0000-0000-000012000000}"/>
    <hyperlink ref="A25" location="'Tab7'!A1" display="Table 7: Highest Level of Education Completed by First-Year Dental Laboratory Technology Students, 2021-22" xr:uid="{00000000-0004-0000-0000-000013000000}"/>
    <hyperlink ref="A26" location="'Tab8'!A1" display="Table 8: 2021-22 Enrollment and 2021 Graduates at Accredited Dental Laboratory Technology Education Programs" xr:uid="{00000000-0004-0000-0000-000014000000}"/>
    <hyperlink ref="A27" location="'Fig8a-b'!A1" display="Figure 8a: Outcomes Assessment for Dental Laboratory Technology Class of 2020" xr:uid="{00000000-0004-0000-0000-000015000000}"/>
    <hyperlink ref="A28" location="'Fig8a-b'!A1" display="Figure 8b: Graduate State/National Certification Outcomes, Dental Laboratory Technology Class of 2020" xr:uid="{00000000-0004-0000-0000-000016000000}"/>
    <hyperlink ref="A29" location="'Fig9'!A1" display="Figure 9: Hours Spent Weekly in Program Activities by Dental Laboratory Technology Program Administrators, 2021-22" xr:uid="{00000000-0004-0000-0000-000017000000}"/>
    <hyperlink ref="A30" location="'Tab9a-b'!A1" display="Table 9a: Faculty of Accredited Dental Laboratory Technology Programs by Age and Gender, 2021-22" xr:uid="{00000000-0004-0000-0000-000018000000}"/>
    <hyperlink ref="A31" location="'Tab9a-b'!A1" display="Table 9b: Faculty of Accredited Dental Laboratory Technology Programs by Ethnicity/Race and Gender, 2021-22" xr:uid="{00000000-0004-0000-0000-000019000000}"/>
    <hyperlink ref="A32" location="'Fig10a-c'!A1" display="Figure 10a: Highest Academic Degree Earned by Dental Laboratory Technology Faculty, 2021-22" xr:uid="{00000000-0004-0000-0000-00001A000000}"/>
    <hyperlink ref="A33" location="'Fig10a-c'!A1" display="Figure 10b: Academic Rank of Dental Laboratory Technology Faculty, 2021-22" xr:uid="{00000000-0004-0000-0000-00001B000000}"/>
    <hyperlink ref="A34" location="'Fig10a-c'!A1" display="Figure 10c: Occupational Discipline of Dental Laboratory Technology Faculty, 2021-22" xr:uid="{00000000-0004-0000-0000-00001C000000}"/>
    <hyperlink ref="A35" location="'Tab10'!A1" display="Table 10: Number of Faculty Members in Accredited Dental Laboratory Technology Education Programs, 2021-22" xr:uid="{00000000-0004-0000-0000-00001D000000}"/>
    <hyperlink ref="A36" location="'Tab11'!A1" display="Table 11: Non-Traditional Designs Offered by Accredited Dental Laboratory Technology Education Programs, 2021-22" xr:uid="{00000000-0004-0000-0000-00001E000000}"/>
    <hyperlink ref="A37" location="'Tab12'!A1" display="Table 12: Instruction Methods at Accredited Dental Laboratory Technology Education Programs, 2021-22" xr:uid="{00000000-0004-0000-0000-00001F000000}"/>
    <hyperlink ref="A38" location="'Tab13'!A1" display="Table 13: Average Total Clock Hours of Instruction for Accredited Dental Laboratory Technology Education Programs, 2019-20" xr:uid="{00000000-0004-0000-0000-000020000000}"/>
    <hyperlink ref="A39" location="'Fig11'!A1" display="Figure 11: Average Total Advanced Specialty Didactic and Laboratory Clock Hours of Instruction at Accredited Dental Laboratory Technology Programs, 2019-20" xr:uid="{00000000-0004-0000-0000-000021000000}"/>
  </hyperlinks>
  <pageMargins left="0.25" right="0.25" top="0.75" bottom="0.75" header="0.3" footer="0.3"/>
  <pageSetup scale="6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M20"/>
  <sheetViews>
    <sheetView workbookViewId="0">
      <pane xSplit="2" ySplit="4" topLeftCell="C5" activePane="bottomRight" state="frozen"/>
      <selection sqref="A1:G1"/>
      <selection pane="topRight" sqref="A1:G1"/>
      <selection pane="bottomLeft" sqref="A1:G1"/>
      <selection pane="bottomRight"/>
    </sheetView>
  </sheetViews>
  <sheetFormatPr defaultColWidth="9" defaultRowHeight="13.5" x14ac:dyDescent="0.35"/>
  <cols>
    <col min="1" max="1" width="8.59765625" style="69" customWidth="1"/>
    <col min="2" max="2" width="45.59765625" style="69" customWidth="1"/>
    <col min="3" max="3" width="46.59765625" style="69" customWidth="1"/>
    <col min="4" max="4" width="16" style="69" bestFit="1" customWidth="1"/>
    <col min="5" max="5" width="13.265625" style="69" customWidth="1"/>
    <col min="6" max="6" width="10.59765625" style="69" customWidth="1"/>
    <col min="7" max="7" width="11.265625" style="69" customWidth="1"/>
    <col min="8" max="8" width="12.3984375" style="69" customWidth="1"/>
    <col min="9" max="9" width="10" style="69" customWidth="1"/>
    <col min="10" max="10" width="30.3984375" style="69" customWidth="1"/>
    <col min="11" max="11" width="11.265625" style="69" bestFit="1" customWidth="1"/>
    <col min="12" max="12" width="13.3984375" style="69" bestFit="1" customWidth="1"/>
    <col min="13" max="13" width="12.3984375" style="69" bestFit="1" customWidth="1"/>
    <col min="14" max="16384" width="9" style="69"/>
  </cols>
  <sheetData>
    <row r="1" spans="1:13" ht="13.9" x14ac:dyDescent="0.4">
      <c r="A1" s="68" t="s">
        <v>381</v>
      </c>
    </row>
    <row r="2" spans="1:13" ht="18.75" customHeight="1" x14ac:dyDescent="0.35">
      <c r="A2" s="300" t="s">
        <v>4</v>
      </c>
      <c r="B2" s="300"/>
    </row>
    <row r="3" spans="1:13" ht="13.9" x14ac:dyDescent="0.4">
      <c r="A3" s="70"/>
      <c r="B3" s="71"/>
      <c r="C3" s="71"/>
      <c r="D3" s="71"/>
      <c r="E3" s="71"/>
      <c r="F3" s="70"/>
      <c r="G3" s="70"/>
      <c r="H3" s="302" t="s">
        <v>128</v>
      </c>
      <c r="I3" s="302" t="s">
        <v>129</v>
      </c>
      <c r="J3" s="70"/>
      <c r="K3" s="299" t="s">
        <v>126</v>
      </c>
      <c r="L3" s="299"/>
      <c r="M3" s="299"/>
    </row>
    <row r="4" spans="1:13" ht="27.75" x14ac:dyDescent="0.4">
      <c r="A4" s="70" t="s">
        <v>85</v>
      </c>
      <c r="B4" s="71" t="s">
        <v>86</v>
      </c>
      <c r="C4" s="71" t="s">
        <v>115</v>
      </c>
      <c r="D4" s="71" t="s">
        <v>130</v>
      </c>
      <c r="E4" s="71" t="s">
        <v>116</v>
      </c>
      <c r="F4" s="73" t="s">
        <v>117</v>
      </c>
      <c r="G4" s="73" t="s">
        <v>127</v>
      </c>
      <c r="H4" s="302"/>
      <c r="I4" s="302"/>
      <c r="J4" s="71" t="s">
        <v>118</v>
      </c>
      <c r="K4" s="72" t="s">
        <v>119</v>
      </c>
      <c r="L4" s="72" t="s">
        <v>120</v>
      </c>
      <c r="M4" s="72" t="s">
        <v>121</v>
      </c>
    </row>
    <row r="5" spans="1:13" ht="21.95" customHeight="1" x14ac:dyDescent="0.35">
      <c r="A5" s="76" t="s">
        <v>90</v>
      </c>
      <c r="B5" s="74" t="s">
        <v>298</v>
      </c>
      <c r="C5" s="74" t="s">
        <v>122</v>
      </c>
      <c r="D5" s="74" t="s">
        <v>131</v>
      </c>
      <c r="E5" s="74" t="s">
        <v>123</v>
      </c>
      <c r="F5" s="76">
        <v>16</v>
      </c>
      <c r="G5" s="76">
        <v>4</v>
      </c>
      <c r="H5" s="76">
        <v>0</v>
      </c>
      <c r="I5" s="76">
        <v>0</v>
      </c>
      <c r="J5" s="74" t="s">
        <v>383</v>
      </c>
      <c r="K5" s="81">
        <v>9262</v>
      </c>
      <c r="L5" s="81">
        <v>9262</v>
      </c>
      <c r="M5" s="81">
        <v>19894</v>
      </c>
    </row>
    <row r="6" spans="1:13" ht="21.95" customHeight="1" x14ac:dyDescent="0.35">
      <c r="A6" s="77" t="s">
        <v>91</v>
      </c>
      <c r="B6" s="75" t="s">
        <v>92</v>
      </c>
      <c r="C6" s="75" t="s">
        <v>124</v>
      </c>
      <c r="D6" s="75" t="s">
        <v>131</v>
      </c>
      <c r="E6" s="75" t="s">
        <v>123</v>
      </c>
      <c r="F6" s="77">
        <v>16</v>
      </c>
      <c r="G6" s="77">
        <v>4</v>
      </c>
      <c r="H6" s="77">
        <v>1</v>
      </c>
      <c r="I6" s="77">
        <v>2</v>
      </c>
      <c r="J6" s="75" t="s">
        <v>384</v>
      </c>
      <c r="K6" s="82">
        <v>7194</v>
      </c>
      <c r="L6" s="82">
        <v>7194</v>
      </c>
      <c r="M6" s="82">
        <v>25015</v>
      </c>
    </row>
    <row r="7" spans="1:13" ht="21.95" customHeight="1" x14ac:dyDescent="0.35">
      <c r="A7" s="76" t="s">
        <v>91</v>
      </c>
      <c r="B7" s="74" t="s">
        <v>93</v>
      </c>
      <c r="C7" s="74" t="s">
        <v>124</v>
      </c>
      <c r="D7" s="74" t="s">
        <v>131</v>
      </c>
      <c r="E7" s="74" t="s">
        <v>123</v>
      </c>
      <c r="F7" s="76">
        <v>16</v>
      </c>
      <c r="G7" s="76">
        <v>4</v>
      </c>
      <c r="H7" s="76">
        <v>0</v>
      </c>
      <c r="I7" s="76">
        <v>0</v>
      </c>
      <c r="J7" s="74" t="s">
        <v>383</v>
      </c>
      <c r="K7" s="83">
        <v>7050</v>
      </c>
      <c r="L7" s="83">
        <v>7050</v>
      </c>
      <c r="M7" s="83">
        <v>23550</v>
      </c>
    </row>
    <row r="8" spans="1:13" ht="21.95" customHeight="1" x14ac:dyDescent="0.35">
      <c r="A8" s="77" t="s">
        <v>94</v>
      </c>
      <c r="B8" s="75" t="s">
        <v>95</v>
      </c>
      <c r="C8" s="75" t="s">
        <v>124</v>
      </c>
      <c r="D8" s="75" t="s">
        <v>131</v>
      </c>
      <c r="E8" s="75" t="s">
        <v>123</v>
      </c>
      <c r="F8" s="77">
        <v>18</v>
      </c>
      <c r="G8" s="77">
        <v>3</v>
      </c>
      <c r="H8" s="77">
        <v>1</v>
      </c>
      <c r="I8" s="77">
        <v>0</v>
      </c>
      <c r="J8" s="75" t="s">
        <v>383</v>
      </c>
      <c r="K8" s="82">
        <v>7733</v>
      </c>
      <c r="L8" s="82">
        <v>24869</v>
      </c>
      <c r="M8" s="82">
        <v>24869</v>
      </c>
    </row>
    <row r="9" spans="1:13" ht="21.95" customHeight="1" x14ac:dyDescent="0.35">
      <c r="A9" s="76" t="s">
        <v>96</v>
      </c>
      <c r="B9" s="74" t="s">
        <v>97</v>
      </c>
      <c r="C9" s="74" t="s">
        <v>387</v>
      </c>
      <c r="D9" s="74" t="s">
        <v>131</v>
      </c>
      <c r="E9" s="74" t="s">
        <v>123</v>
      </c>
      <c r="F9" s="76">
        <v>16</v>
      </c>
      <c r="G9" s="76">
        <v>8</v>
      </c>
      <c r="H9" s="76">
        <v>0</v>
      </c>
      <c r="I9" s="76">
        <v>0</v>
      </c>
      <c r="J9" s="74" t="s">
        <v>384</v>
      </c>
      <c r="K9" s="83">
        <v>30684</v>
      </c>
      <c r="L9" s="83">
        <v>30684</v>
      </c>
      <c r="M9" s="83">
        <v>96852</v>
      </c>
    </row>
    <row r="10" spans="1:13" ht="21.95" customHeight="1" x14ac:dyDescent="0.35">
      <c r="A10" s="77" t="s">
        <v>98</v>
      </c>
      <c r="B10" s="75" t="s">
        <v>99</v>
      </c>
      <c r="C10" s="75" t="s">
        <v>122</v>
      </c>
      <c r="D10" s="75" t="s">
        <v>131</v>
      </c>
      <c r="E10" s="75" t="s">
        <v>385</v>
      </c>
      <c r="F10" s="77">
        <v>16</v>
      </c>
      <c r="G10" s="77">
        <v>4</v>
      </c>
      <c r="H10" s="77">
        <v>1</v>
      </c>
      <c r="I10" s="77">
        <v>0</v>
      </c>
      <c r="J10" s="75" t="s">
        <v>383</v>
      </c>
      <c r="K10" s="82">
        <v>19429</v>
      </c>
      <c r="L10" s="82">
        <v>19429</v>
      </c>
      <c r="M10" s="82">
        <v>21571</v>
      </c>
    </row>
    <row r="11" spans="1:13" ht="21.95" customHeight="1" x14ac:dyDescent="0.35">
      <c r="A11" s="76" t="s">
        <v>100</v>
      </c>
      <c r="B11" s="74" t="s">
        <v>101</v>
      </c>
      <c r="C11" s="74" t="s">
        <v>122</v>
      </c>
      <c r="D11" s="74" t="s">
        <v>131</v>
      </c>
      <c r="E11" s="74" t="s">
        <v>123</v>
      </c>
      <c r="F11" s="76">
        <v>18</v>
      </c>
      <c r="G11" s="76">
        <v>4</v>
      </c>
      <c r="H11" s="76">
        <v>0</v>
      </c>
      <c r="I11" s="76">
        <v>0</v>
      </c>
      <c r="J11" s="74" t="s">
        <v>386</v>
      </c>
      <c r="K11" s="83">
        <v>17285</v>
      </c>
      <c r="L11" s="83">
        <v>17286</v>
      </c>
      <c r="M11" s="83">
        <v>18362</v>
      </c>
    </row>
    <row r="12" spans="1:13" ht="21.95" customHeight="1" x14ac:dyDescent="0.35">
      <c r="A12" s="77" t="s">
        <v>102</v>
      </c>
      <c r="B12" s="75" t="s">
        <v>103</v>
      </c>
      <c r="C12" s="75" t="s">
        <v>122</v>
      </c>
      <c r="D12" s="75" t="s">
        <v>131</v>
      </c>
      <c r="E12" s="75" t="s">
        <v>123</v>
      </c>
      <c r="F12" s="77">
        <v>15</v>
      </c>
      <c r="G12" s="77">
        <v>4</v>
      </c>
      <c r="H12" s="77">
        <v>0</v>
      </c>
      <c r="I12" s="77">
        <v>0</v>
      </c>
      <c r="J12" s="75" t="s">
        <v>383</v>
      </c>
      <c r="K12" s="82">
        <v>21588</v>
      </c>
      <c r="L12" s="82">
        <v>23452</v>
      </c>
      <c r="M12" s="82">
        <v>39045</v>
      </c>
    </row>
    <row r="13" spans="1:13" ht="21.95" customHeight="1" x14ac:dyDescent="0.35">
      <c r="A13" s="76" t="s">
        <v>104</v>
      </c>
      <c r="B13" s="74" t="s">
        <v>105</v>
      </c>
      <c r="C13" s="74" t="s">
        <v>122</v>
      </c>
      <c r="D13" s="74" t="s">
        <v>131</v>
      </c>
      <c r="E13" s="74" t="s">
        <v>123</v>
      </c>
      <c r="F13" s="76">
        <v>15</v>
      </c>
      <c r="G13" s="76">
        <v>4</v>
      </c>
      <c r="H13" s="76">
        <v>0</v>
      </c>
      <c r="I13" s="76">
        <v>0</v>
      </c>
      <c r="J13" s="74" t="s">
        <v>383</v>
      </c>
      <c r="K13" s="83">
        <v>13784</v>
      </c>
      <c r="L13" s="83">
        <v>23878</v>
      </c>
      <c r="M13" s="83">
        <v>23878</v>
      </c>
    </row>
    <row r="14" spans="1:13" ht="21.95" customHeight="1" x14ac:dyDescent="0.35">
      <c r="A14" s="77" t="s">
        <v>104</v>
      </c>
      <c r="B14" s="75" t="s">
        <v>106</v>
      </c>
      <c r="C14" s="75" t="s">
        <v>122</v>
      </c>
      <c r="D14" s="75" t="s">
        <v>131</v>
      </c>
      <c r="E14" s="75" t="s">
        <v>123</v>
      </c>
      <c r="F14" s="77">
        <v>15</v>
      </c>
      <c r="G14" s="77">
        <v>4</v>
      </c>
      <c r="H14" s="77">
        <v>0</v>
      </c>
      <c r="I14" s="77">
        <v>0</v>
      </c>
      <c r="J14" s="75" t="s">
        <v>383</v>
      </c>
      <c r="K14" s="82">
        <v>16680</v>
      </c>
      <c r="L14" s="82">
        <v>16680</v>
      </c>
      <c r="M14" s="82">
        <v>42500</v>
      </c>
    </row>
    <row r="15" spans="1:13" ht="21.95" customHeight="1" x14ac:dyDescent="0.35">
      <c r="A15" s="76" t="s">
        <v>107</v>
      </c>
      <c r="B15" s="74" t="s">
        <v>108</v>
      </c>
      <c r="C15" s="74" t="s">
        <v>124</v>
      </c>
      <c r="D15" s="74" t="s">
        <v>131</v>
      </c>
      <c r="E15" s="74" t="s">
        <v>123</v>
      </c>
      <c r="F15" s="76">
        <v>16</v>
      </c>
      <c r="G15" s="76">
        <v>4</v>
      </c>
      <c r="H15" s="76">
        <v>1</v>
      </c>
      <c r="I15" s="76">
        <v>0</v>
      </c>
      <c r="J15" s="74" t="s">
        <v>383</v>
      </c>
      <c r="K15" s="83">
        <v>5566</v>
      </c>
      <c r="L15" s="83">
        <v>5566</v>
      </c>
      <c r="M15" s="83">
        <v>8270</v>
      </c>
    </row>
    <row r="16" spans="1:13" ht="21.95" customHeight="1" x14ac:dyDescent="0.35">
      <c r="A16" s="77" t="s">
        <v>109</v>
      </c>
      <c r="B16" s="75" t="s">
        <v>110</v>
      </c>
      <c r="C16" s="75" t="s">
        <v>124</v>
      </c>
      <c r="D16" s="75" t="s">
        <v>132</v>
      </c>
      <c r="E16" s="75" t="s">
        <v>58</v>
      </c>
      <c r="F16" s="77">
        <v>28</v>
      </c>
      <c r="G16" s="77">
        <v>1</v>
      </c>
      <c r="H16" s="77">
        <v>0</v>
      </c>
      <c r="I16" s="77">
        <v>0</v>
      </c>
      <c r="J16" s="75" t="s">
        <v>383</v>
      </c>
      <c r="K16" s="82">
        <v>0</v>
      </c>
      <c r="L16" s="82">
        <v>0</v>
      </c>
      <c r="M16" s="82">
        <v>0</v>
      </c>
    </row>
    <row r="17" spans="1:13" ht="21.95" customHeight="1" x14ac:dyDescent="0.35">
      <c r="A17" s="76" t="s">
        <v>111</v>
      </c>
      <c r="B17" s="74" t="s">
        <v>112</v>
      </c>
      <c r="C17" s="74" t="s">
        <v>124</v>
      </c>
      <c r="D17" s="74" t="s">
        <v>131</v>
      </c>
      <c r="E17" s="74" t="s">
        <v>125</v>
      </c>
      <c r="F17" s="76">
        <v>10</v>
      </c>
      <c r="G17" s="76">
        <v>6</v>
      </c>
      <c r="H17" s="76">
        <v>2</v>
      </c>
      <c r="I17" s="76">
        <v>0</v>
      </c>
      <c r="J17" s="74" t="s">
        <v>383</v>
      </c>
      <c r="K17" s="83">
        <v>13504</v>
      </c>
      <c r="L17" s="83">
        <v>13504</v>
      </c>
      <c r="M17" s="83">
        <v>25856</v>
      </c>
    </row>
    <row r="18" spans="1:13" ht="18.75" customHeight="1" x14ac:dyDescent="0.35">
      <c r="A18" s="37" t="s">
        <v>388</v>
      </c>
    </row>
    <row r="19" spans="1:13" x14ac:dyDescent="0.35">
      <c r="A19" s="37" t="s">
        <v>382</v>
      </c>
    </row>
    <row r="20" spans="1:13" x14ac:dyDescent="0.35">
      <c r="A20" s="50" t="s">
        <v>361</v>
      </c>
    </row>
  </sheetData>
  <autoFilter ref="A3:M4" xr:uid="{00000000-0009-0000-0000-000009000000}">
    <filterColumn colId="10" showButton="0"/>
    <filterColumn colId="11" showButton="0"/>
  </autoFilter>
  <mergeCells count="4">
    <mergeCell ref="K3:M3"/>
    <mergeCell ref="H3:H4"/>
    <mergeCell ref="I3:I4"/>
    <mergeCell ref="A2:B2"/>
  </mergeCells>
  <hyperlinks>
    <hyperlink ref="A2:B2" location="TOC!A1" display="Return to Table of Contents" xr:uid="{00000000-0004-0000-0900-000000000000}"/>
  </hyperlinks>
  <pageMargins left="0.25" right="0.25" top="0.75" bottom="0.75" header="0.3" footer="0.3"/>
  <pageSetup scale="56" orientation="landscape" r:id="rId1"/>
  <headerFooter>
    <oddHeader>&amp;L&amp;"Arial,Bold"2021-22&amp;"Arial,Regular" &amp;"Arial,Bold Italic"Survey of Allied Dental Education&amp;"Arial,Regular"
&amp;"Arial,Bold"Report 3: Dental Laboratory Technology Education Programs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H22"/>
  <sheetViews>
    <sheetView workbookViewId="0">
      <pane ySplit="3" topLeftCell="A4" activePane="bottomLeft" state="frozen"/>
      <selection sqref="A1:G1"/>
      <selection pane="bottomLeft"/>
    </sheetView>
  </sheetViews>
  <sheetFormatPr defaultColWidth="9" defaultRowHeight="13.5" x14ac:dyDescent="0.35"/>
  <cols>
    <col min="1" max="1" width="9" style="69" customWidth="1"/>
    <col min="2" max="2" width="55.59765625" style="69" customWidth="1"/>
    <col min="3" max="8" width="12.59765625" style="69" customWidth="1"/>
    <col min="9" max="16384" width="9" style="69"/>
  </cols>
  <sheetData>
    <row r="1" spans="1:8" ht="13.9" x14ac:dyDescent="0.4">
      <c r="A1" s="68" t="s">
        <v>390</v>
      </c>
    </row>
    <row r="2" spans="1:8" ht="22.5" customHeight="1" x14ac:dyDescent="0.35">
      <c r="A2" s="300" t="s">
        <v>4</v>
      </c>
      <c r="B2" s="300"/>
    </row>
    <row r="3" spans="1:8" ht="50.25" customHeight="1" x14ac:dyDescent="0.4">
      <c r="A3" s="70" t="s">
        <v>85</v>
      </c>
      <c r="B3" s="71" t="s">
        <v>86</v>
      </c>
      <c r="C3" s="72" t="s">
        <v>133</v>
      </c>
      <c r="D3" s="72" t="s">
        <v>134</v>
      </c>
      <c r="E3" s="72" t="s">
        <v>135</v>
      </c>
      <c r="F3" s="72" t="s">
        <v>136</v>
      </c>
      <c r="G3" s="72" t="s">
        <v>137</v>
      </c>
      <c r="H3" s="72" t="s">
        <v>138</v>
      </c>
    </row>
    <row r="4" spans="1:8" ht="21.95" customHeight="1" x14ac:dyDescent="0.35">
      <c r="A4" s="77" t="s">
        <v>90</v>
      </c>
      <c r="B4" s="75" t="s">
        <v>298</v>
      </c>
      <c r="C4" s="218">
        <v>3684</v>
      </c>
      <c r="D4" s="218">
        <v>200</v>
      </c>
      <c r="E4" s="218">
        <v>30</v>
      </c>
      <c r="F4" s="218">
        <v>200</v>
      </c>
      <c r="G4" s="218">
        <v>150</v>
      </c>
      <c r="H4" s="218">
        <v>367</v>
      </c>
    </row>
    <row r="5" spans="1:8" ht="21.95" customHeight="1" x14ac:dyDescent="0.35">
      <c r="A5" s="76" t="s">
        <v>91</v>
      </c>
      <c r="B5" s="74" t="s">
        <v>92</v>
      </c>
      <c r="C5" s="83">
        <v>1564</v>
      </c>
      <c r="D5" s="83">
        <v>1430</v>
      </c>
      <c r="E5" s="83">
        <v>35</v>
      </c>
      <c r="F5" s="83">
        <v>1216</v>
      </c>
      <c r="G5" s="83">
        <v>0</v>
      </c>
      <c r="H5" s="83">
        <v>0</v>
      </c>
    </row>
    <row r="6" spans="1:8" ht="21.95" customHeight="1" x14ac:dyDescent="0.35">
      <c r="A6" s="77" t="s">
        <v>91</v>
      </c>
      <c r="B6" s="75" t="s">
        <v>93</v>
      </c>
      <c r="C6" s="238" t="s">
        <v>391</v>
      </c>
      <c r="D6" s="82" t="s">
        <v>139</v>
      </c>
      <c r="E6" s="82" t="s">
        <v>139</v>
      </c>
      <c r="F6" s="82" t="s">
        <v>139</v>
      </c>
      <c r="G6" s="82" t="s">
        <v>139</v>
      </c>
      <c r="H6" s="82" t="s">
        <v>139</v>
      </c>
    </row>
    <row r="7" spans="1:8" ht="21.95" customHeight="1" x14ac:dyDescent="0.35">
      <c r="A7" s="76" t="s">
        <v>94</v>
      </c>
      <c r="B7" s="74" t="s">
        <v>95</v>
      </c>
      <c r="C7" s="83">
        <v>3780</v>
      </c>
      <c r="D7" s="83">
        <v>306</v>
      </c>
      <c r="E7" s="83">
        <v>68</v>
      </c>
      <c r="F7" s="83">
        <v>126</v>
      </c>
      <c r="G7" s="83">
        <v>405</v>
      </c>
      <c r="H7" s="83">
        <v>100</v>
      </c>
    </row>
    <row r="8" spans="1:8" ht="21.95" customHeight="1" x14ac:dyDescent="0.35">
      <c r="A8" s="77" t="s">
        <v>96</v>
      </c>
      <c r="B8" s="75" t="s">
        <v>97</v>
      </c>
      <c r="C8" s="82" t="s">
        <v>139</v>
      </c>
      <c r="D8" s="82" t="s">
        <v>139</v>
      </c>
      <c r="E8" s="82" t="s">
        <v>139</v>
      </c>
      <c r="F8" s="82" t="s">
        <v>139</v>
      </c>
      <c r="G8" s="82" t="s">
        <v>139</v>
      </c>
      <c r="H8" s="82" t="s">
        <v>139</v>
      </c>
    </row>
    <row r="9" spans="1:8" ht="21.95" customHeight="1" x14ac:dyDescent="0.35">
      <c r="A9" s="76" t="s">
        <v>98</v>
      </c>
      <c r="B9" s="74" t="s">
        <v>99</v>
      </c>
      <c r="C9" s="83">
        <v>6510</v>
      </c>
      <c r="D9" s="83">
        <v>1148</v>
      </c>
      <c r="E9" s="83">
        <v>56</v>
      </c>
      <c r="F9" s="83">
        <v>1049</v>
      </c>
      <c r="G9" s="83">
        <v>1762</v>
      </c>
      <c r="H9" s="83">
        <v>575</v>
      </c>
    </row>
    <row r="10" spans="1:8" ht="21.95" customHeight="1" x14ac:dyDescent="0.35">
      <c r="A10" s="77" t="s">
        <v>100</v>
      </c>
      <c r="B10" s="75" t="s">
        <v>101</v>
      </c>
      <c r="C10" s="82">
        <v>4987</v>
      </c>
      <c r="D10" s="82">
        <v>2555</v>
      </c>
      <c r="E10" s="82">
        <v>225</v>
      </c>
      <c r="F10" s="82">
        <v>500</v>
      </c>
      <c r="G10" s="82">
        <v>250</v>
      </c>
      <c r="H10" s="82">
        <v>1252</v>
      </c>
    </row>
    <row r="11" spans="1:8" ht="21.95" customHeight="1" x14ac:dyDescent="0.35">
      <c r="A11" s="76" t="s">
        <v>102</v>
      </c>
      <c r="B11" s="74" t="s">
        <v>103</v>
      </c>
      <c r="C11" s="83">
        <v>9644</v>
      </c>
      <c r="D11" s="83">
        <v>200</v>
      </c>
      <c r="E11" s="83">
        <v>50</v>
      </c>
      <c r="F11" s="83">
        <v>400</v>
      </c>
      <c r="G11" s="83">
        <v>500</v>
      </c>
      <c r="H11" s="83">
        <v>0</v>
      </c>
    </row>
    <row r="12" spans="1:8" ht="21.95" customHeight="1" x14ac:dyDescent="0.35">
      <c r="A12" s="77" t="s">
        <v>104</v>
      </c>
      <c r="B12" s="75" t="s">
        <v>105</v>
      </c>
      <c r="C12" s="82">
        <v>5047</v>
      </c>
      <c r="D12" s="82">
        <v>700</v>
      </c>
      <c r="E12" s="82">
        <v>0</v>
      </c>
      <c r="F12" s="82">
        <v>300</v>
      </c>
      <c r="G12" s="82">
        <v>480</v>
      </c>
      <c r="H12" s="82">
        <v>400</v>
      </c>
    </row>
    <row r="13" spans="1:8" ht="21.95" customHeight="1" x14ac:dyDescent="0.35">
      <c r="A13" s="76" t="s">
        <v>104</v>
      </c>
      <c r="B13" s="74" t="s">
        <v>106</v>
      </c>
      <c r="C13" s="83">
        <v>6930</v>
      </c>
      <c r="D13" s="83">
        <v>900</v>
      </c>
      <c r="E13" s="83">
        <v>30</v>
      </c>
      <c r="F13" s="83">
        <v>360</v>
      </c>
      <c r="G13" s="83">
        <v>0</v>
      </c>
      <c r="H13" s="83">
        <v>530</v>
      </c>
    </row>
    <row r="14" spans="1:8" ht="21.95" customHeight="1" x14ac:dyDescent="0.35">
      <c r="A14" s="77" t="s">
        <v>107</v>
      </c>
      <c r="B14" s="75" t="s">
        <v>108</v>
      </c>
      <c r="C14" s="82">
        <v>2432</v>
      </c>
      <c r="D14" s="82">
        <v>275</v>
      </c>
      <c r="E14" s="82">
        <v>0</v>
      </c>
      <c r="F14" s="82">
        <v>250</v>
      </c>
      <c r="G14" s="82">
        <v>17</v>
      </c>
      <c r="H14" s="82">
        <v>0</v>
      </c>
    </row>
    <row r="15" spans="1:8" ht="21.95" customHeight="1" x14ac:dyDescent="0.35">
      <c r="A15" s="76" t="s">
        <v>109</v>
      </c>
      <c r="B15" s="74" t="s">
        <v>110</v>
      </c>
      <c r="C15" s="83">
        <v>0</v>
      </c>
      <c r="D15" s="83">
        <v>0</v>
      </c>
      <c r="E15" s="83">
        <v>0</v>
      </c>
      <c r="F15" s="83">
        <v>0</v>
      </c>
      <c r="G15" s="83">
        <v>0</v>
      </c>
      <c r="H15" s="83">
        <v>0</v>
      </c>
    </row>
    <row r="16" spans="1:8" ht="21.95" customHeight="1" x14ac:dyDescent="0.35">
      <c r="A16" s="77" t="s">
        <v>111</v>
      </c>
      <c r="B16" s="75" t="s">
        <v>112</v>
      </c>
      <c r="C16" s="82">
        <v>5571</v>
      </c>
      <c r="D16" s="82">
        <v>208</v>
      </c>
      <c r="E16" s="82">
        <v>38</v>
      </c>
      <c r="F16" s="82">
        <v>297</v>
      </c>
      <c r="G16" s="82">
        <v>564</v>
      </c>
      <c r="H16" s="82">
        <v>0</v>
      </c>
    </row>
    <row r="17" spans="1:8" ht="21.95" customHeight="1" x14ac:dyDescent="0.35">
      <c r="A17" s="84"/>
      <c r="B17" s="85" t="s">
        <v>140</v>
      </c>
      <c r="C17" s="86">
        <v>10</v>
      </c>
      <c r="D17" s="86">
        <v>10</v>
      </c>
      <c r="E17" s="86">
        <v>8</v>
      </c>
      <c r="F17" s="86">
        <v>10</v>
      </c>
      <c r="G17" s="86">
        <v>8</v>
      </c>
      <c r="H17" s="86">
        <v>6</v>
      </c>
    </row>
    <row r="18" spans="1:8" ht="21.95" customHeight="1" x14ac:dyDescent="0.35">
      <c r="A18" s="84"/>
      <c r="B18" s="85" t="s">
        <v>141</v>
      </c>
      <c r="C18" s="88">
        <v>5015</v>
      </c>
      <c r="D18" s="88">
        <v>792</v>
      </c>
      <c r="E18" s="88">
        <v>67</v>
      </c>
      <c r="F18" s="88">
        <v>470</v>
      </c>
      <c r="G18" s="88">
        <v>516</v>
      </c>
      <c r="H18" s="88">
        <v>537</v>
      </c>
    </row>
    <row r="19" spans="1:8" ht="14.25" customHeight="1" x14ac:dyDescent="0.35">
      <c r="A19" s="87" t="s">
        <v>389</v>
      </c>
    </row>
    <row r="21" spans="1:8" x14ac:dyDescent="0.35">
      <c r="A21" s="37" t="s">
        <v>382</v>
      </c>
    </row>
    <row r="22" spans="1:8" x14ac:dyDescent="0.35">
      <c r="A22" s="50" t="s">
        <v>361</v>
      </c>
    </row>
  </sheetData>
  <autoFilter ref="A3:H3" xr:uid="{00000000-0009-0000-0000-00000A000000}"/>
  <mergeCells count="1">
    <mergeCell ref="A2:B2"/>
  </mergeCells>
  <hyperlinks>
    <hyperlink ref="A2:B2" location="TOC!A1" display="Return to Table of Contents" xr:uid="{00000000-0004-0000-0A00-000000000000}"/>
  </hyperlinks>
  <pageMargins left="0.25" right="0.25" top="0.75" bottom="0.75" header="0.3" footer="0.3"/>
  <pageSetup scale="97" orientation="landscape" r:id="rId1"/>
  <headerFooter>
    <oddHeader>&amp;L&amp;"Arial,Bold"2021-22&amp;"Arial,Regular" &amp;"Arial,Bold Italic"Survey of Allied Dental Education&amp;"Arial,Regular"
&amp;"Arial,Bold"Report 3: Dental Laboratory Technology Education Programs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pageSetUpPr fitToPage="1"/>
  </sheetPr>
  <dimension ref="A1:O35"/>
  <sheetViews>
    <sheetView workbookViewId="0"/>
  </sheetViews>
  <sheetFormatPr defaultColWidth="9" defaultRowHeight="12.75" x14ac:dyDescent="0.35"/>
  <cols>
    <col min="1" max="1" width="9" style="1"/>
    <col min="2" max="2" width="10" style="1" customWidth="1"/>
    <col min="3" max="3" width="8" style="1" customWidth="1"/>
    <col min="4" max="5" width="10" style="1" bestFit="1" customWidth="1"/>
    <col min="6" max="6" width="9" style="1"/>
    <col min="7" max="12" width="11" style="1" bestFit="1" customWidth="1"/>
    <col min="13" max="13" width="11.265625" style="1" bestFit="1" customWidth="1"/>
    <col min="14" max="14" width="11" style="1" bestFit="1" customWidth="1"/>
    <col min="15" max="15" width="9" style="1" customWidth="1"/>
    <col min="16" max="16384" width="9" style="1"/>
  </cols>
  <sheetData>
    <row r="1" spans="1:15" ht="13.9" x14ac:dyDescent="0.4">
      <c r="A1" s="13" t="s">
        <v>352</v>
      </c>
      <c r="B1" s="39"/>
      <c r="C1" s="39"/>
    </row>
    <row r="2" spans="1:15" ht="13.5" x14ac:dyDescent="0.35">
      <c r="A2" s="297" t="s">
        <v>4</v>
      </c>
      <c r="B2" s="297"/>
      <c r="C2" s="297"/>
    </row>
    <row r="6" spans="1:15" ht="13.15" thickBot="1" x14ac:dyDescent="0.4">
      <c r="C6" s="1" t="s">
        <v>48</v>
      </c>
      <c r="D6" s="1" t="s">
        <v>49</v>
      </c>
      <c r="E6" s="1" t="s">
        <v>50</v>
      </c>
      <c r="F6" s="1" t="s">
        <v>51</v>
      </c>
      <c r="G6" s="1" t="s">
        <v>52</v>
      </c>
      <c r="H6" s="1" t="s">
        <v>53</v>
      </c>
      <c r="I6" s="1" t="s">
        <v>54</v>
      </c>
      <c r="J6" s="1" t="s">
        <v>55</v>
      </c>
      <c r="K6" s="1" t="s">
        <v>56</v>
      </c>
      <c r="L6" s="1" t="s">
        <v>296</v>
      </c>
      <c r="M6" s="1" t="s">
        <v>359</v>
      </c>
    </row>
    <row r="7" spans="1:15" x14ac:dyDescent="0.35">
      <c r="B7" s="1" t="s">
        <v>143</v>
      </c>
      <c r="C7" s="90">
        <v>9933.23</v>
      </c>
      <c r="D7" s="91">
        <v>9988.67</v>
      </c>
      <c r="E7" s="89">
        <v>10297.84</v>
      </c>
      <c r="F7" s="89">
        <v>11827.0625</v>
      </c>
      <c r="G7" s="89">
        <v>11438</v>
      </c>
      <c r="H7" s="89">
        <v>11878</v>
      </c>
      <c r="I7" s="89">
        <v>12630</v>
      </c>
      <c r="J7" s="89">
        <v>12724</v>
      </c>
      <c r="K7" s="89">
        <v>12106</v>
      </c>
      <c r="L7" s="89">
        <v>14133</v>
      </c>
      <c r="M7" s="286">
        <v>14332</v>
      </c>
    </row>
    <row r="8" spans="1:15" x14ac:dyDescent="0.35">
      <c r="B8" s="1" t="s">
        <v>144</v>
      </c>
      <c r="C8" s="92">
        <v>11297.18</v>
      </c>
      <c r="D8" s="93">
        <v>13011.78</v>
      </c>
      <c r="E8" s="89">
        <v>14057.56</v>
      </c>
      <c r="F8" s="89">
        <v>16453.5625</v>
      </c>
      <c r="G8" s="89">
        <v>14422</v>
      </c>
      <c r="H8" s="89">
        <v>14022</v>
      </c>
      <c r="I8" s="89">
        <v>14628</v>
      </c>
      <c r="J8" s="89">
        <v>14934</v>
      </c>
      <c r="K8" s="89">
        <v>14351</v>
      </c>
      <c r="L8" s="89">
        <v>17688</v>
      </c>
      <c r="M8" s="286">
        <v>16757</v>
      </c>
    </row>
    <row r="9" spans="1:15" x14ac:dyDescent="0.35">
      <c r="B9" s="1" t="s">
        <v>145</v>
      </c>
      <c r="C9" s="92">
        <v>20861.23</v>
      </c>
      <c r="D9" s="93">
        <v>20384.669999999998</v>
      </c>
      <c r="E9" s="89">
        <v>21753.279999999999</v>
      </c>
      <c r="F9" s="89">
        <v>24875.6875</v>
      </c>
      <c r="G9" s="89">
        <v>23729</v>
      </c>
      <c r="H9" s="89">
        <v>25966</v>
      </c>
      <c r="I9" s="89">
        <v>27086</v>
      </c>
      <c r="J9" s="89">
        <v>25900</v>
      </c>
      <c r="K9" s="89">
        <v>26856</v>
      </c>
      <c r="L9" s="89">
        <v>31883</v>
      </c>
      <c r="M9" s="286">
        <v>36043</v>
      </c>
    </row>
    <row r="10" spans="1:15" ht="13.15" thickBot="1" x14ac:dyDescent="0.4"/>
    <row r="11" spans="1:15" ht="13.15" x14ac:dyDescent="0.35">
      <c r="K11" s="52" t="s">
        <v>71</v>
      </c>
      <c r="L11" s="53" t="s">
        <v>142</v>
      </c>
      <c r="M11" s="53" t="s">
        <v>209</v>
      </c>
      <c r="N11" s="53" t="s">
        <v>217</v>
      </c>
      <c r="O11" s="53" t="s">
        <v>73</v>
      </c>
    </row>
    <row r="12" spans="1:15" ht="13.15" x14ac:dyDescent="0.35">
      <c r="K12" s="54" t="s">
        <v>146</v>
      </c>
      <c r="L12" s="55">
        <v>14147</v>
      </c>
      <c r="M12" s="55">
        <v>30684</v>
      </c>
      <c r="N12" s="55">
        <v>5566</v>
      </c>
      <c r="O12" s="55">
        <v>12</v>
      </c>
    </row>
    <row r="13" spans="1:15" ht="13.15" x14ac:dyDescent="0.35">
      <c r="K13" s="54" t="s">
        <v>147</v>
      </c>
      <c r="L13" s="55">
        <v>16571</v>
      </c>
      <c r="M13" s="55">
        <v>30684</v>
      </c>
      <c r="N13" s="55">
        <v>5566</v>
      </c>
      <c r="O13" s="55">
        <v>12</v>
      </c>
    </row>
    <row r="14" spans="1:15" ht="13.15" x14ac:dyDescent="0.35">
      <c r="K14" s="54" t="s">
        <v>148</v>
      </c>
      <c r="L14" s="55">
        <v>35805</v>
      </c>
      <c r="M14" s="55">
        <v>156852</v>
      </c>
      <c r="N14" s="55">
        <v>8270</v>
      </c>
      <c r="O14" s="55">
        <v>12</v>
      </c>
    </row>
    <row r="31" spans="1:1" x14ac:dyDescent="0.35">
      <c r="A31" s="87" t="s">
        <v>329</v>
      </c>
    </row>
    <row r="33" spans="1:1" x14ac:dyDescent="0.35">
      <c r="A33" s="37" t="s">
        <v>392</v>
      </c>
    </row>
    <row r="34" spans="1:1" x14ac:dyDescent="0.35">
      <c r="A34" s="37" t="s">
        <v>361</v>
      </c>
    </row>
    <row r="35" spans="1:1" x14ac:dyDescent="0.35">
      <c r="A35" s="36"/>
    </row>
  </sheetData>
  <mergeCells count="1">
    <mergeCell ref="A2:C2"/>
  </mergeCells>
  <hyperlinks>
    <hyperlink ref="A2" location="TOC!A1" display="Return to Table of Contents" xr:uid="{00000000-0004-0000-0B00-000000000000}"/>
  </hyperlinks>
  <pageMargins left="0.25" right="0.25" top="0.75" bottom="0.75" header="0.3" footer="0.3"/>
  <pageSetup scale="89" orientation="landscape" r:id="rId1"/>
  <headerFooter>
    <oddHeader>&amp;L&amp;"Arial,Bold"2021-22&amp;"Arial,Regular" &amp;"Arial,Bold Italic"Survey of Allied Dental Education&amp;"Arial,Regular"
&amp;"Arial,Bold"Report 3: Dental Laboratory Technology Education Programs</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L22"/>
  <sheetViews>
    <sheetView workbookViewId="0"/>
  </sheetViews>
  <sheetFormatPr defaultColWidth="9" defaultRowHeight="12.75" x14ac:dyDescent="0.35"/>
  <cols>
    <col min="1" max="1" width="36.3984375" style="1" customWidth="1"/>
    <col min="2" max="2" width="11" style="1" customWidth="1"/>
    <col min="3" max="3" width="10.59765625" style="1" customWidth="1"/>
    <col min="4" max="5" width="10" style="1" customWidth="1"/>
    <col min="6" max="6" width="11" style="1" customWidth="1"/>
    <col min="7" max="7" width="10.59765625" style="1" customWidth="1"/>
    <col min="8" max="10" width="10" style="1" customWidth="1"/>
    <col min="11" max="13" width="11" style="1" customWidth="1"/>
    <col min="14" max="16384" width="9" style="1"/>
  </cols>
  <sheetData>
    <row r="1" spans="1:12" s="41" customFormat="1" ht="13.9" x14ac:dyDescent="0.35">
      <c r="A1" s="94" t="s">
        <v>393</v>
      </c>
      <c r="F1" s="95"/>
      <c r="H1" s="95"/>
      <c r="I1" s="95"/>
      <c r="K1" s="95"/>
    </row>
    <row r="2" spans="1:12" ht="18.75" customHeight="1" x14ac:dyDescent="0.35">
      <c r="A2" s="65" t="s">
        <v>4</v>
      </c>
    </row>
    <row r="3" spans="1:12" s="23" customFormat="1" ht="19.5" customHeight="1" thickBot="1" x14ac:dyDescent="0.4">
      <c r="A3" s="20"/>
      <c r="B3" s="21" t="s">
        <v>48</v>
      </c>
      <c r="C3" s="21" t="s">
        <v>49</v>
      </c>
      <c r="D3" s="21" t="s">
        <v>50</v>
      </c>
      <c r="E3" s="21" t="s">
        <v>51</v>
      </c>
      <c r="F3" s="21" t="s">
        <v>52</v>
      </c>
      <c r="G3" s="21" t="s">
        <v>53</v>
      </c>
      <c r="H3" s="22" t="s">
        <v>54</v>
      </c>
      <c r="I3" s="22" t="s">
        <v>55</v>
      </c>
      <c r="J3" s="22" t="s">
        <v>56</v>
      </c>
      <c r="K3" s="22" t="s">
        <v>296</v>
      </c>
      <c r="L3" s="22" t="s">
        <v>359</v>
      </c>
    </row>
    <row r="4" spans="1:12" ht="19.5" customHeight="1" thickTop="1" x14ac:dyDescent="0.35">
      <c r="A4" s="24" t="s">
        <v>149</v>
      </c>
      <c r="B4" s="25">
        <v>421</v>
      </c>
      <c r="C4" s="25">
        <v>435</v>
      </c>
      <c r="D4" s="25">
        <v>402</v>
      </c>
      <c r="E4" s="25">
        <v>320</v>
      </c>
      <c r="F4" s="25">
        <v>303</v>
      </c>
      <c r="G4" s="25">
        <v>324</v>
      </c>
      <c r="H4" s="26">
        <v>303</v>
      </c>
      <c r="I4" s="26">
        <v>319</v>
      </c>
      <c r="J4" s="26">
        <v>313</v>
      </c>
      <c r="K4" s="26">
        <v>253</v>
      </c>
      <c r="L4" s="26">
        <v>263</v>
      </c>
    </row>
    <row r="5" spans="1:12" ht="19.5" customHeight="1" x14ac:dyDescent="0.35">
      <c r="A5" s="27" t="s">
        <v>57</v>
      </c>
      <c r="B5" s="28">
        <v>-2.2999999999999998</v>
      </c>
      <c r="C5" s="28">
        <f t="shared" ref="C5:L5" si="0">(C4-B4)/B4*100</f>
        <v>3.3254156769596199</v>
      </c>
      <c r="D5" s="28">
        <f t="shared" si="0"/>
        <v>-7.5862068965517242</v>
      </c>
      <c r="E5" s="28">
        <f t="shared" si="0"/>
        <v>-20.398009950248756</v>
      </c>
      <c r="F5" s="28">
        <f t="shared" si="0"/>
        <v>-5.3125</v>
      </c>
      <c r="G5" s="28">
        <f t="shared" si="0"/>
        <v>6.9306930693069315</v>
      </c>
      <c r="H5" s="29">
        <f t="shared" si="0"/>
        <v>-6.481481481481481</v>
      </c>
      <c r="I5" s="29">
        <f t="shared" si="0"/>
        <v>5.2805280528052805</v>
      </c>
      <c r="J5" s="29">
        <f t="shared" si="0"/>
        <v>-1.8808777429467085</v>
      </c>
      <c r="K5" s="29">
        <f t="shared" si="0"/>
        <v>-19.169329073482427</v>
      </c>
      <c r="L5" s="29">
        <f t="shared" si="0"/>
        <v>3.9525691699604746</v>
      </c>
    </row>
    <row r="6" spans="1:12" s="2" customFormat="1" ht="19.5" customHeight="1" x14ac:dyDescent="0.4">
      <c r="A6" s="24" t="s">
        <v>150</v>
      </c>
      <c r="B6" s="25">
        <v>703</v>
      </c>
      <c r="C6" s="25">
        <v>698</v>
      </c>
      <c r="D6" s="25">
        <v>645</v>
      </c>
      <c r="E6" s="25">
        <v>538</v>
      </c>
      <c r="F6" s="25">
        <v>508</v>
      </c>
      <c r="G6" s="25">
        <v>499</v>
      </c>
      <c r="H6" s="26">
        <v>468</v>
      </c>
      <c r="I6" s="26">
        <v>465</v>
      </c>
      <c r="J6" s="26">
        <v>470</v>
      </c>
      <c r="K6" s="26">
        <v>401</v>
      </c>
      <c r="L6" s="26">
        <v>397</v>
      </c>
    </row>
    <row r="7" spans="1:12" ht="19.5" customHeight="1" x14ac:dyDescent="0.35">
      <c r="A7" s="27" t="s">
        <v>57</v>
      </c>
      <c r="B7" s="30">
        <v>-2.6</v>
      </c>
      <c r="C7" s="30">
        <f t="shared" ref="C7:L7" si="1">(C6-B6)/B6*100</f>
        <v>-0.71123755334281646</v>
      </c>
      <c r="D7" s="30">
        <f t="shared" si="1"/>
        <v>-7.5931232091690548</v>
      </c>
      <c r="E7" s="30">
        <f t="shared" si="1"/>
        <v>-16.589147286821706</v>
      </c>
      <c r="F7" s="30">
        <f t="shared" si="1"/>
        <v>-5.5762081784386615</v>
      </c>
      <c r="G7" s="30">
        <f t="shared" si="1"/>
        <v>-1.7716535433070866</v>
      </c>
      <c r="H7" s="31">
        <f t="shared" si="1"/>
        <v>-6.2124248496993983</v>
      </c>
      <c r="I7" s="31">
        <f t="shared" si="1"/>
        <v>-0.64102564102564097</v>
      </c>
      <c r="J7" s="31">
        <f t="shared" si="1"/>
        <v>1.0752688172043012</v>
      </c>
      <c r="K7" s="31">
        <f t="shared" si="1"/>
        <v>-14.680851063829786</v>
      </c>
      <c r="L7" s="31">
        <f t="shared" si="1"/>
        <v>-0.99750623441396502</v>
      </c>
    </row>
    <row r="8" spans="1:12" s="2" customFormat="1" ht="19.5" customHeight="1" x14ac:dyDescent="0.4">
      <c r="A8" s="24" t="s">
        <v>151</v>
      </c>
      <c r="B8" s="25">
        <v>276</v>
      </c>
      <c r="C8" s="25">
        <v>301</v>
      </c>
      <c r="D8" s="25">
        <v>297</v>
      </c>
      <c r="E8" s="25">
        <v>311</v>
      </c>
      <c r="F8" s="25">
        <v>245</v>
      </c>
      <c r="G8" s="25">
        <v>300</v>
      </c>
      <c r="H8" s="26">
        <v>225</v>
      </c>
      <c r="I8" s="26">
        <v>211</v>
      </c>
      <c r="J8" s="26">
        <v>197</v>
      </c>
      <c r="K8" s="26">
        <v>188</v>
      </c>
      <c r="L8" s="26">
        <v>164</v>
      </c>
    </row>
    <row r="9" spans="1:12" ht="19.5" customHeight="1" thickBot="1" x14ac:dyDescent="0.4">
      <c r="A9" s="32" t="s">
        <v>57</v>
      </c>
      <c r="B9" s="33">
        <v>12.7</v>
      </c>
      <c r="C9" s="33">
        <f t="shared" ref="C9:L9" si="2">(C8-B8)/B8*100</f>
        <v>9.0579710144927539</v>
      </c>
      <c r="D9" s="33">
        <f t="shared" si="2"/>
        <v>-1.3289036544850499</v>
      </c>
      <c r="E9" s="33">
        <f t="shared" si="2"/>
        <v>4.7138047138047137</v>
      </c>
      <c r="F9" s="33">
        <f t="shared" si="2"/>
        <v>-21.221864951768488</v>
      </c>
      <c r="G9" s="33">
        <f t="shared" si="2"/>
        <v>22.448979591836736</v>
      </c>
      <c r="H9" s="34">
        <f t="shared" si="2"/>
        <v>-25</v>
      </c>
      <c r="I9" s="34">
        <f t="shared" si="2"/>
        <v>-6.2222222222222223</v>
      </c>
      <c r="J9" s="34">
        <f t="shared" si="2"/>
        <v>-6.6350710900473935</v>
      </c>
      <c r="K9" s="34">
        <f t="shared" si="2"/>
        <v>-4.5685279187817258</v>
      </c>
      <c r="L9" s="34">
        <f t="shared" si="2"/>
        <v>-12.76595744680851</v>
      </c>
    </row>
    <row r="10" spans="1:12" ht="13.15" thickTop="1" x14ac:dyDescent="0.35">
      <c r="A10" s="37"/>
    </row>
    <row r="11" spans="1:12" s="36" customFormat="1" ht="11.65" x14ac:dyDescent="0.3">
      <c r="A11" s="35" t="s">
        <v>394</v>
      </c>
    </row>
    <row r="12" spans="1:12" s="36" customFormat="1" ht="11.65" x14ac:dyDescent="0.35">
      <c r="A12" s="37" t="s">
        <v>361</v>
      </c>
    </row>
    <row r="13" spans="1:12" x14ac:dyDescent="0.35">
      <c r="A13" s="38"/>
    </row>
    <row r="22" ht="13.5" customHeight="1" x14ac:dyDescent="0.35"/>
  </sheetData>
  <conditionalFormatting sqref="A4:F9">
    <cfRule type="expression" dxfId="18" priority="24">
      <formula>MOD(ROW(),2)=0</formula>
    </cfRule>
  </conditionalFormatting>
  <conditionalFormatting sqref="G4:G9">
    <cfRule type="expression" dxfId="17" priority="23">
      <formula>MOD(ROW(),2)=0</formula>
    </cfRule>
  </conditionalFormatting>
  <conditionalFormatting sqref="H4:H9">
    <cfRule type="expression" dxfId="16" priority="22">
      <formula>MOD(ROW(),2)=0</formula>
    </cfRule>
  </conditionalFormatting>
  <conditionalFormatting sqref="A4:H9">
    <cfRule type="expression" dxfId="15" priority="21">
      <formula>MOD(ROW(),2)=0</formula>
    </cfRule>
  </conditionalFormatting>
  <conditionalFormatting sqref="I4:I9">
    <cfRule type="expression" dxfId="14" priority="20">
      <formula>MOD(ROW(),2)=0</formula>
    </cfRule>
  </conditionalFormatting>
  <conditionalFormatting sqref="I4:I9">
    <cfRule type="expression" dxfId="13" priority="19">
      <formula>MOD(ROW(),2)=0</formula>
    </cfRule>
  </conditionalFormatting>
  <conditionalFormatting sqref="J4:J9">
    <cfRule type="expression" dxfId="12" priority="18">
      <formula>MOD(ROW(),2)=0</formula>
    </cfRule>
  </conditionalFormatting>
  <conditionalFormatting sqref="J4:J9">
    <cfRule type="expression" dxfId="11" priority="17">
      <formula>MOD(ROW(),2)=0</formula>
    </cfRule>
  </conditionalFormatting>
  <conditionalFormatting sqref="K4 K6 K8">
    <cfRule type="expression" dxfId="10" priority="16">
      <formula>MOD(ROW(),2)=0</formula>
    </cfRule>
  </conditionalFormatting>
  <conditionalFormatting sqref="K4 K6 K8">
    <cfRule type="expression" dxfId="9" priority="15">
      <formula>MOD(ROW(),2)=0</formula>
    </cfRule>
  </conditionalFormatting>
  <conditionalFormatting sqref="K5:L5">
    <cfRule type="expression" dxfId="8" priority="14">
      <formula>MOD(ROW(),2)=0</formula>
    </cfRule>
  </conditionalFormatting>
  <conditionalFormatting sqref="K5:L5">
    <cfRule type="expression" dxfId="7" priority="13">
      <formula>MOD(ROW(),2)=0</formula>
    </cfRule>
  </conditionalFormatting>
  <conditionalFormatting sqref="K7:L7">
    <cfRule type="expression" dxfId="6" priority="12">
      <formula>MOD(ROW(),2)=0</formula>
    </cfRule>
  </conditionalFormatting>
  <conditionalFormatting sqref="K7:L7">
    <cfRule type="expression" dxfId="5" priority="11">
      <formula>MOD(ROW(),2)=0</formula>
    </cfRule>
  </conditionalFormatting>
  <conditionalFormatting sqref="K9:L9">
    <cfRule type="expression" dxfId="4" priority="10">
      <formula>MOD(ROW(),2)=0</formula>
    </cfRule>
  </conditionalFormatting>
  <conditionalFormatting sqref="K9:L9">
    <cfRule type="expression" dxfId="3" priority="9">
      <formula>MOD(ROW(),2)=0</formula>
    </cfRule>
  </conditionalFormatting>
  <conditionalFormatting sqref="L4 L6 L8">
    <cfRule type="expression" dxfId="2" priority="8">
      <formula>MOD(ROW(),2)=0</formula>
    </cfRule>
  </conditionalFormatting>
  <conditionalFormatting sqref="L4 L6 L8">
    <cfRule type="expression" dxfId="1" priority="7">
      <formula>MOD(ROW(),2)=0</formula>
    </cfRule>
  </conditionalFormatting>
  <hyperlinks>
    <hyperlink ref="A2" location="TOC!A1" display="Return to Table of Contents" xr:uid="{00000000-0004-0000-0C00-000000000000}"/>
  </hyperlinks>
  <pageMargins left="0.25" right="0.25" top="0.75" bottom="0.75" header="0.3" footer="0.3"/>
  <pageSetup scale="90" orientation="landscape" r:id="rId1"/>
  <headerFooter>
    <oddHeader>&amp;L&amp;"Arial,Bold"2021-22&amp;"Arial,Regular" &amp;"Arial,Bold Italic"Survey of Allied Dental Education&amp;"Arial,Regular"
&amp;"Arial,Bold"Report 3: Dental Laboratory Technology Education Programs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pageSetUpPr fitToPage="1"/>
  </sheetPr>
  <dimension ref="A1:U48"/>
  <sheetViews>
    <sheetView zoomScaleNormal="100" workbookViewId="0">
      <pane xSplit="1" ySplit="3" topLeftCell="D4" activePane="bottomRight" state="frozen"/>
      <selection sqref="A1:G1"/>
      <selection pane="topRight" sqref="A1:G1"/>
      <selection pane="bottomLeft" sqref="A1:G1"/>
      <selection pane="bottomRight"/>
    </sheetView>
  </sheetViews>
  <sheetFormatPr defaultColWidth="9" defaultRowHeight="12.75" x14ac:dyDescent="0.35"/>
  <cols>
    <col min="1" max="1" width="38.265625" style="1" customWidth="1"/>
    <col min="2" max="9" width="8.59765625" style="1" customWidth="1"/>
    <col min="10" max="10" width="9.265625" style="1" bestFit="1" customWidth="1"/>
    <col min="11" max="11" width="9" style="1"/>
    <col min="12" max="12" width="10.59765625" style="1" bestFit="1" customWidth="1"/>
    <col min="13" max="13" width="9" style="1"/>
    <col min="14" max="14" width="11.59765625" style="1" bestFit="1" customWidth="1"/>
    <col min="15" max="15" width="9" style="1"/>
    <col min="16" max="17" width="9" style="18"/>
    <col min="18" max="18" width="19.3984375" style="18" customWidth="1"/>
    <col min="19" max="19" width="9" style="18"/>
    <col min="20" max="16384" width="9" style="1"/>
  </cols>
  <sheetData>
    <row r="1" spans="1:21" s="19" customFormat="1" ht="21" customHeight="1" x14ac:dyDescent="0.35">
      <c r="A1" s="96" t="s">
        <v>396</v>
      </c>
      <c r="P1" s="41"/>
      <c r="Q1" s="41"/>
      <c r="R1" s="41"/>
      <c r="S1" s="41"/>
    </row>
    <row r="2" spans="1:21" ht="18.75" customHeight="1" thickBot="1" x14ac:dyDescent="0.4">
      <c r="A2" s="65" t="s">
        <v>4</v>
      </c>
      <c r="B2" s="97"/>
      <c r="C2" s="97"/>
      <c r="D2" s="97"/>
      <c r="E2" s="97"/>
      <c r="F2" s="97"/>
      <c r="G2" s="97"/>
      <c r="H2" s="97"/>
      <c r="I2" s="97"/>
    </row>
    <row r="3" spans="1:21" ht="26.25" customHeight="1" thickTop="1" thickBot="1" x14ac:dyDescent="0.4">
      <c r="A3" s="98" t="s">
        <v>359</v>
      </c>
      <c r="B3" s="307" t="s">
        <v>152</v>
      </c>
      <c r="C3" s="308"/>
      <c r="D3" s="308"/>
      <c r="E3" s="309"/>
      <c r="F3" s="313" t="s">
        <v>177</v>
      </c>
      <c r="G3" s="314"/>
      <c r="H3" s="314"/>
      <c r="I3" s="315"/>
      <c r="J3" s="310" t="s">
        <v>153</v>
      </c>
      <c r="K3" s="311"/>
      <c r="L3" s="311"/>
      <c r="M3" s="312"/>
      <c r="N3" s="322"/>
      <c r="O3" s="323"/>
    </row>
    <row r="4" spans="1:21" ht="26.25" customHeight="1" thickTop="1" thickBot="1" x14ac:dyDescent="0.4">
      <c r="A4" s="99" t="s">
        <v>154</v>
      </c>
      <c r="B4" s="320" t="s">
        <v>155</v>
      </c>
      <c r="C4" s="321"/>
      <c r="D4" s="320" t="s">
        <v>156</v>
      </c>
      <c r="E4" s="321"/>
      <c r="F4" s="318" t="s">
        <v>155</v>
      </c>
      <c r="G4" s="319"/>
      <c r="H4" s="318" t="s">
        <v>156</v>
      </c>
      <c r="I4" s="319"/>
      <c r="J4" s="303" t="s">
        <v>155</v>
      </c>
      <c r="K4" s="304"/>
      <c r="L4" s="303" t="s">
        <v>156</v>
      </c>
      <c r="M4" s="304"/>
      <c r="N4" s="305" t="s">
        <v>157</v>
      </c>
      <c r="O4" s="306"/>
      <c r="P4" s="58"/>
      <c r="Q4" s="58"/>
      <c r="R4" s="58"/>
      <c r="S4" s="58"/>
      <c r="T4" s="58"/>
      <c r="U4" s="18"/>
    </row>
    <row r="5" spans="1:21" ht="13.9" thickTop="1" thickBot="1" x14ac:dyDescent="0.4">
      <c r="A5" s="100"/>
      <c r="B5" s="101" t="s">
        <v>73</v>
      </c>
      <c r="C5" s="101" t="s">
        <v>158</v>
      </c>
      <c r="D5" s="101" t="s">
        <v>73</v>
      </c>
      <c r="E5" s="101" t="s">
        <v>158</v>
      </c>
      <c r="F5" s="102" t="s">
        <v>73</v>
      </c>
      <c r="G5" s="102" t="s">
        <v>158</v>
      </c>
      <c r="H5" s="102" t="s">
        <v>73</v>
      </c>
      <c r="I5" s="102" t="s">
        <v>158</v>
      </c>
      <c r="J5" s="103" t="s">
        <v>73</v>
      </c>
      <c r="K5" s="103" t="s">
        <v>158</v>
      </c>
      <c r="L5" s="103" t="s">
        <v>73</v>
      </c>
      <c r="M5" s="103" t="s">
        <v>158</v>
      </c>
      <c r="N5" s="104" t="s">
        <v>73</v>
      </c>
      <c r="O5" s="239" t="s">
        <v>158</v>
      </c>
      <c r="P5" s="42"/>
      <c r="Q5" s="43"/>
      <c r="R5" s="43"/>
      <c r="S5" s="43"/>
      <c r="T5" s="43"/>
      <c r="U5" s="18"/>
    </row>
    <row r="6" spans="1:21" ht="14.25" thickTop="1" thickBot="1" x14ac:dyDescent="0.4">
      <c r="A6" s="105" t="s">
        <v>159</v>
      </c>
      <c r="B6" s="106">
        <v>52</v>
      </c>
      <c r="C6" s="107">
        <f>B6/$B$10*100</f>
        <v>55.913978494623649</v>
      </c>
      <c r="D6" s="106">
        <v>105</v>
      </c>
      <c r="E6" s="108">
        <f>D6/$D$10*100</f>
        <v>61.764705882352942</v>
      </c>
      <c r="F6" s="109">
        <v>31</v>
      </c>
      <c r="G6" s="110">
        <f>F6/$F$10*100</f>
        <v>79.487179487179489</v>
      </c>
      <c r="H6" s="109">
        <v>85</v>
      </c>
      <c r="I6" s="110">
        <f>H6/$H$10*100</f>
        <v>89.473684210526315</v>
      </c>
      <c r="J6" s="111">
        <f>SUM(B6,F6)</f>
        <v>83</v>
      </c>
      <c r="K6" s="112">
        <f>J6/$J$10*100</f>
        <v>62.878787878787875</v>
      </c>
      <c r="L6" s="111">
        <f>SUM(D6,H6)</f>
        <v>190</v>
      </c>
      <c r="M6" s="112">
        <f>L6/$L$10*100</f>
        <v>71.698113207547166</v>
      </c>
      <c r="N6" s="113">
        <f>SUM(J6,L6)</f>
        <v>273</v>
      </c>
      <c r="O6" s="240">
        <f>N6/$N$10*100</f>
        <v>68.765743073047858</v>
      </c>
      <c r="P6" s="42"/>
      <c r="Q6" s="43"/>
      <c r="R6" s="43"/>
      <c r="S6" s="43"/>
      <c r="T6" s="43"/>
      <c r="U6" s="18"/>
    </row>
    <row r="7" spans="1:21" ht="14.25" thickTop="1" thickBot="1" x14ac:dyDescent="0.4">
      <c r="A7" s="105" t="s">
        <v>160</v>
      </c>
      <c r="B7" s="106">
        <v>0</v>
      </c>
      <c r="C7" s="107">
        <f>B7/$B$10*100</f>
        <v>0</v>
      </c>
      <c r="D7" s="106">
        <v>5</v>
      </c>
      <c r="E7" s="108">
        <f>D7/$D$10*100</f>
        <v>2.9411764705882351</v>
      </c>
      <c r="F7" s="109">
        <v>1</v>
      </c>
      <c r="G7" s="110">
        <f>F7/$F$10*100</f>
        <v>2.5641025641025639</v>
      </c>
      <c r="H7" s="109">
        <v>0</v>
      </c>
      <c r="I7" s="110">
        <f>H7/$H$10*100</f>
        <v>0</v>
      </c>
      <c r="J7" s="111">
        <f>SUM(B7,F7)</f>
        <v>1</v>
      </c>
      <c r="K7" s="112">
        <f>J7/$J$10*100</f>
        <v>0.75757575757575757</v>
      </c>
      <c r="L7" s="111">
        <f>SUM(D7,H7)</f>
        <v>5</v>
      </c>
      <c r="M7" s="112">
        <f>L7/$L$10*100</f>
        <v>1.8867924528301887</v>
      </c>
      <c r="N7" s="113">
        <f>SUM(J7,L7)</f>
        <v>6</v>
      </c>
      <c r="O7" s="240">
        <f>N7/$N$10*100</f>
        <v>1.5113350125944585</v>
      </c>
      <c r="P7" s="42"/>
      <c r="Q7" s="43"/>
      <c r="R7" s="43"/>
      <c r="S7" s="43"/>
      <c r="T7" s="43"/>
      <c r="U7" s="18"/>
    </row>
    <row r="8" spans="1:21" ht="14.25" thickTop="1" thickBot="1" x14ac:dyDescent="0.4">
      <c r="A8" s="105" t="s">
        <v>58</v>
      </c>
      <c r="B8" s="106">
        <v>5</v>
      </c>
      <c r="C8" s="107">
        <f>B8/$B$10*100</f>
        <v>5.376344086021505</v>
      </c>
      <c r="D8" s="106">
        <v>15</v>
      </c>
      <c r="E8" s="108">
        <f>D8/$D$10*100</f>
        <v>8.8235294117647065</v>
      </c>
      <c r="F8" s="109">
        <v>6</v>
      </c>
      <c r="G8" s="110">
        <f>F8/$F$10*100</f>
        <v>15.384615384615385</v>
      </c>
      <c r="H8" s="109">
        <v>9</v>
      </c>
      <c r="I8" s="110">
        <f>H8/$H$10*100</f>
        <v>9.4736842105263168</v>
      </c>
      <c r="J8" s="111">
        <f>SUM(B8,F8)</f>
        <v>11</v>
      </c>
      <c r="K8" s="112">
        <f>J8/$J$10*100</f>
        <v>8.3333333333333321</v>
      </c>
      <c r="L8" s="111">
        <f>SUM(D8,H8)</f>
        <v>24</v>
      </c>
      <c r="M8" s="112">
        <f>L8/$L$10*100</f>
        <v>9.0566037735849054</v>
      </c>
      <c r="N8" s="113">
        <f>SUM(J8,L8)</f>
        <v>35</v>
      </c>
      <c r="O8" s="240">
        <f>N8/$N$10*100</f>
        <v>8.8161209068010074</v>
      </c>
      <c r="P8" s="42"/>
      <c r="Q8" s="43"/>
      <c r="R8" s="43"/>
      <c r="S8" s="43"/>
      <c r="T8" s="43"/>
      <c r="U8" s="18"/>
    </row>
    <row r="9" spans="1:21" ht="14.25" thickTop="1" thickBot="1" x14ac:dyDescent="0.4">
      <c r="A9" s="105" t="s">
        <v>161</v>
      </c>
      <c r="B9" s="106">
        <v>36</v>
      </c>
      <c r="C9" s="107">
        <f>B9/$B$10*100</f>
        <v>38.70967741935484</v>
      </c>
      <c r="D9" s="106">
        <v>45</v>
      </c>
      <c r="E9" s="108">
        <f>D9/$D$10*100</f>
        <v>26.47058823529412</v>
      </c>
      <c r="F9" s="109">
        <v>1</v>
      </c>
      <c r="G9" s="110">
        <f>F9/$F$10*100</f>
        <v>2.5641025641025639</v>
      </c>
      <c r="H9" s="109">
        <v>1</v>
      </c>
      <c r="I9" s="110">
        <f>H9/$H$10*100</f>
        <v>1.0526315789473684</v>
      </c>
      <c r="J9" s="111">
        <f>SUM(B9,F9)</f>
        <v>37</v>
      </c>
      <c r="K9" s="112">
        <f>J9/$J$10*100</f>
        <v>28.030303030303028</v>
      </c>
      <c r="L9" s="111">
        <f>SUM(D9,H9)</f>
        <v>46</v>
      </c>
      <c r="M9" s="112">
        <f>L9/$L$10*100</f>
        <v>17.358490566037734</v>
      </c>
      <c r="N9" s="113">
        <f>SUM(J9,L9)</f>
        <v>83</v>
      </c>
      <c r="O9" s="240">
        <f>N9/$N$10*100</f>
        <v>20.906801007556673</v>
      </c>
      <c r="P9" s="42"/>
      <c r="Q9" s="43"/>
      <c r="R9" s="43"/>
      <c r="S9" s="43"/>
      <c r="T9" s="43"/>
      <c r="U9" s="18"/>
    </row>
    <row r="10" spans="1:21" ht="21.95" customHeight="1" thickTop="1" thickBot="1" x14ac:dyDescent="0.4">
      <c r="A10" s="115" t="s">
        <v>157</v>
      </c>
      <c r="B10" s="116">
        <f>SUM(B6:B9)</f>
        <v>93</v>
      </c>
      <c r="C10" s="117">
        <f>B10/$B$10*100</f>
        <v>100</v>
      </c>
      <c r="D10" s="116">
        <f>SUM(D6:D9)</f>
        <v>170</v>
      </c>
      <c r="E10" s="118">
        <f>D10/$D$10*100</f>
        <v>100</v>
      </c>
      <c r="F10" s="119">
        <f>SUM(F6:F9)</f>
        <v>39</v>
      </c>
      <c r="G10" s="120">
        <f>F10/$F$10*100</f>
        <v>100</v>
      </c>
      <c r="H10" s="119">
        <f>SUM(H6:H9)</f>
        <v>95</v>
      </c>
      <c r="I10" s="120">
        <f>H10/$H$10*100</f>
        <v>100</v>
      </c>
      <c r="J10" s="121">
        <f>SUM(B10,F10)</f>
        <v>132</v>
      </c>
      <c r="K10" s="122">
        <f>J10/$J$10*100</f>
        <v>100</v>
      </c>
      <c r="L10" s="121">
        <f>SUM(D10,H10)</f>
        <v>265</v>
      </c>
      <c r="M10" s="122">
        <f>L10/$L$10*100</f>
        <v>100</v>
      </c>
      <c r="N10" s="123">
        <f>SUM(J10,L10)</f>
        <v>397</v>
      </c>
      <c r="O10" s="241">
        <f>N10/$N$10*100</f>
        <v>100</v>
      </c>
      <c r="P10" s="42"/>
      <c r="Q10" s="43"/>
      <c r="R10" s="43"/>
      <c r="S10" s="43"/>
      <c r="T10" s="43"/>
      <c r="U10" s="18"/>
    </row>
    <row r="11" spans="1:21" ht="28.5" customHeight="1" thickTop="1" thickBot="1" x14ac:dyDescent="0.4">
      <c r="A11" s="99" t="s">
        <v>162</v>
      </c>
      <c r="B11" s="320" t="s">
        <v>155</v>
      </c>
      <c r="C11" s="321"/>
      <c r="D11" s="320" t="s">
        <v>156</v>
      </c>
      <c r="E11" s="321"/>
      <c r="F11" s="318" t="s">
        <v>155</v>
      </c>
      <c r="G11" s="319"/>
      <c r="H11" s="318" t="s">
        <v>156</v>
      </c>
      <c r="I11" s="319"/>
      <c r="J11" s="303" t="s">
        <v>155</v>
      </c>
      <c r="K11" s="304"/>
      <c r="L11" s="303" t="s">
        <v>156</v>
      </c>
      <c r="M11" s="304"/>
      <c r="N11" s="305" t="s">
        <v>157</v>
      </c>
      <c r="O11" s="306"/>
      <c r="P11" s="42"/>
      <c r="Q11" s="43"/>
      <c r="R11" s="43"/>
      <c r="S11" s="43"/>
      <c r="T11" s="43"/>
      <c r="U11" s="58"/>
    </row>
    <row r="12" spans="1:21" ht="13.9" thickTop="1" thickBot="1" x14ac:dyDescent="0.4">
      <c r="A12" s="100"/>
      <c r="B12" s="101" t="s">
        <v>73</v>
      </c>
      <c r="C12" s="101" t="s">
        <v>158</v>
      </c>
      <c r="D12" s="101" t="s">
        <v>73</v>
      </c>
      <c r="E12" s="101" t="s">
        <v>158</v>
      </c>
      <c r="F12" s="102" t="s">
        <v>73</v>
      </c>
      <c r="G12" s="102" t="s">
        <v>158</v>
      </c>
      <c r="H12" s="102" t="s">
        <v>73</v>
      </c>
      <c r="I12" s="102" t="s">
        <v>158</v>
      </c>
      <c r="J12" s="103" t="s">
        <v>73</v>
      </c>
      <c r="K12" s="103" t="s">
        <v>158</v>
      </c>
      <c r="L12" s="103" t="s">
        <v>73</v>
      </c>
      <c r="M12" s="103" t="s">
        <v>158</v>
      </c>
      <c r="N12" s="104" t="s">
        <v>73</v>
      </c>
      <c r="O12" s="239" t="s">
        <v>158</v>
      </c>
      <c r="P12" s="42"/>
      <c r="Q12" s="43"/>
      <c r="R12" s="43"/>
      <c r="S12" s="43"/>
      <c r="T12" s="43"/>
      <c r="U12" s="43"/>
    </row>
    <row r="13" spans="1:21" ht="14.25" thickTop="1" thickBot="1" x14ac:dyDescent="0.4">
      <c r="A13" s="105" t="s">
        <v>163</v>
      </c>
      <c r="B13" s="106">
        <v>35</v>
      </c>
      <c r="C13" s="108">
        <f t="shared" ref="C13:C19" si="0">B13/$B$10*100</f>
        <v>37.634408602150536</v>
      </c>
      <c r="D13" s="106">
        <v>73</v>
      </c>
      <c r="E13" s="108">
        <f t="shared" ref="E13:E19" si="1">D13/$D$10*100</f>
        <v>42.941176470588232</v>
      </c>
      <c r="F13" s="109">
        <v>17</v>
      </c>
      <c r="G13" s="110">
        <f t="shared" ref="G13:G19" si="2">F13/$F$10*100</f>
        <v>43.589743589743591</v>
      </c>
      <c r="H13" s="109">
        <v>53</v>
      </c>
      <c r="I13" s="110">
        <f t="shared" ref="I13:I19" si="3">H13/$H$10*100</f>
        <v>55.78947368421052</v>
      </c>
      <c r="J13" s="111">
        <f t="shared" ref="J13:J19" si="4">SUM(B13,F13)</f>
        <v>52</v>
      </c>
      <c r="K13" s="112">
        <f t="shared" ref="K13:K19" si="5">J13/$J$10*100</f>
        <v>39.393939393939391</v>
      </c>
      <c r="L13" s="111">
        <f t="shared" ref="L13:L19" si="6">SUM(D13,H13)</f>
        <v>126</v>
      </c>
      <c r="M13" s="112">
        <f t="shared" ref="M13:M19" si="7">L13/$L$10*100</f>
        <v>47.547169811320757</v>
      </c>
      <c r="N13" s="113">
        <f t="shared" ref="N13:N19" si="8">SUM(J13,L13)</f>
        <v>178</v>
      </c>
      <c r="O13" s="240">
        <f t="shared" ref="O13:O19" si="9">N13/$N$10*100</f>
        <v>44.836272040302269</v>
      </c>
      <c r="P13" s="42"/>
      <c r="Q13" s="43"/>
      <c r="R13" s="43"/>
      <c r="S13" s="43"/>
      <c r="T13" s="43"/>
      <c r="U13" s="43"/>
    </row>
    <row r="14" spans="1:21" ht="14.25" thickTop="1" thickBot="1" x14ac:dyDescent="0.4">
      <c r="A14" s="105" t="s">
        <v>164</v>
      </c>
      <c r="B14" s="106">
        <v>6</v>
      </c>
      <c r="C14" s="108">
        <f t="shared" si="0"/>
        <v>6.4516129032258061</v>
      </c>
      <c r="D14" s="106">
        <v>21</v>
      </c>
      <c r="E14" s="108">
        <f t="shared" si="1"/>
        <v>12.352941176470589</v>
      </c>
      <c r="F14" s="109">
        <v>10</v>
      </c>
      <c r="G14" s="110">
        <f t="shared" si="2"/>
        <v>25.641025641025639</v>
      </c>
      <c r="H14" s="109">
        <v>21</v>
      </c>
      <c r="I14" s="110">
        <f t="shared" si="3"/>
        <v>22.105263157894736</v>
      </c>
      <c r="J14" s="111">
        <f t="shared" si="4"/>
        <v>16</v>
      </c>
      <c r="K14" s="112">
        <f t="shared" si="5"/>
        <v>12.121212121212121</v>
      </c>
      <c r="L14" s="111">
        <f t="shared" si="6"/>
        <v>42</v>
      </c>
      <c r="M14" s="112">
        <f t="shared" si="7"/>
        <v>15.849056603773585</v>
      </c>
      <c r="N14" s="113">
        <f t="shared" si="8"/>
        <v>58</v>
      </c>
      <c r="O14" s="240">
        <f t="shared" si="9"/>
        <v>14.609571788413097</v>
      </c>
      <c r="P14" s="42"/>
      <c r="Q14" s="43"/>
      <c r="R14" s="43"/>
      <c r="S14" s="43"/>
      <c r="T14" s="43"/>
      <c r="U14" s="43"/>
    </row>
    <row r="15" spans="1:21" ht="14.25" thickTop="1" thickBot="1" x14ac:dyDescent="0.4">
      <c r="A15" s="105" t="s">
        <v>165</v>
      </c>
      <c r="B15" s="106">
        <v>9</v>
      </c>
      <c r="C15" s="108">
        <f t="shared" si="0"/>
        <v>9.67741935483871</v>
      </c>
      <c r="D15" s="106">
        <v>17</v>
      </c>
      <c r="E15" s="108">
        <f t="shared" si="1"/>
        <v>10</v>
      </c>
      <c r="F15" s="109">
        <v>3</v>
      </c>
      <c r="G15" s="110">
        <f t="shared" si="2"/>
        <v>7.6923076923076925</v>
      </c>
      <c r="H15" s="109">
        <v>11</v>
      </c>
      <c r="I15" s="110">
        <f t="shared" si="3"/>
        <v>11.578947368421053</v>
      </c>
      <c r="J15" s="111">
        <f t="shared" si="4"/>
        <v>12</v>
      </c>
      <c r="K15" s="112">
        <f t="shared" si="5"/>
        <v>9.0909090909090917</v>
      </c>
      <c r="L15" s="111">
        <f t="shared" si="6"/>
        <v>28</v>
      </c>
      <c r="M15" s="112">
        <f t="shared" si="7"/>
        <v>10.566037735849058</v>
      </c>
      <c r="N15" s="113">
        <f t="shared" si="8"/>
        <v>40</v>
      </c>
      <c r="O15" s="240">
        <f t="shared" si="9"/>
        <v>10.075566750629724</v>
      </c>
      <c r="P15" s="42"/>
      <c r="Q15" s="43"/>
      <c r="R15" s="43"/>
      <c r="S15" s="43"/>
      <c r="T15" s="43"/>
      <c r="U15" s="43"/>
    </row>
    <row r="16" spans="1:21" ht="14.25" thickTop="1" thickBot="1" x14ac:dyDescent="0.4">
      <c r="A16" s="105" t="s">
        <v>166</v>
      </c>
      <c r="B16" s="106">
        <v>1</v>
      </c>
      <c r="C16" s="108">
        <f t="shared" si="0"/>
        <v>1.0752688172043012</v>
      </c>
      <c r="D16" s="106">
        <v>2</v>
      </c>
      <c r="E16" s="108">
        <f t="shared" si="1"/>
        <v>1.1764705882352942</v>
      </c>
      <c r="F16" s="109">
        <v>2</v>
      </c>
      <c r="G16" s="110">
        <f t="shared" si="2"/>
        <v>5.1282051282051277</v>
      </c>
      <c r="H16" s="109">
        <v>4</v>
      </c>
      <c r="I16" s="110">
        <f t="shared" si="3"/>
        <v>4.2105263157894735</v>
      </c>
      <c r="J16" s="111">
        <f t="shared" si="4"/>
        <v>3</v>
      </c>
      <c r="K16" s="112">
        <f t="shared" si="5"/>
        <v>2.2727272727272729</v>
      </c>
      <c r="L16" s="111">
        <f t="shared" si="6"/>
        <v>6</v>
      </c>
      <c r="M16" s="112">
        <f t="shared" si="7"/>
        <v>2.2641509433962264</v>
      </c>
      <c r="N16" s="113">
        <f t="shared" si="8"/>
        <v>9</v>
      </c>
      <c r="O16" s="240">
        <f t="shared" si="9"/>
        <v>2.2670025188916876</v>
      </c>
      <c r="P16" s="42"/>
      <c r="Q16" s="43"/>
      <c r="R16" s="43"/>
      <c r="S16" s="43"/>
      <c r="T16" s="43"/>
      <c r="U16" s="43"/>
    </row>
    <row r="17" spans="1:21" ht="14.25" thickTop="1" thickBot="1" x14ac:dyDescent="0.4">
      <c r="A17" s="105" t="s">
        <v>167</v>
      </c>
      <c r="B17" s="106">
        <v>6</v>
      </c>
      <c r="C17" s="108">
        <f t="shared" si="0"/>
        <v>6.4516129032258061</v>
      </c>
      <c r="D17" s="106">
        <v>7</v>
      </c>
      <c r="E17" s="108">
        <f t="shared" si="1"/>
        <v>4.117647058823529</v>
      </c>
      <c r="F17" s="109">
        <v>6</v>
      </c>
      <c r="G17" s="110">
        <f t="shared" si="2"/>
        <v>15.384615384615385</v>
      </c>
      <c r="H17" s="109">
        <v>4</v>
      </c>
      <c r="I17" s="110">
        <f t="shared" si="3"/>
        <v>4.2105263157894735</v>
      </c>
      <c r="J17" s="111">
        <f t="shared" si="4"/>
        <v>12</v>
      </c>
      <c r="K17" s="112">
        <f t="shared" si="5"/>
        <v>9.0909090909090917</v>
      </c>
      <c r="L17" s="111">
        <f t="shared" si="6"/>
        <v>11</v>
      </c>
      <c r="M17" s="112">
        <f t="shared" si="7"/>
        <v>4.1509433962264151</v>
      </c>
      <c r="N17" s="113">
        <f t="shared" si="8"/>
        <v>23</v>
      </c>
      <c r="O17" s="240">
        <f t="shared" si="9"/>
        <v>5.7934508816120909</v>
      </c>
      <c r="P17" s="42"/>
      <c r="Q17" s="43"/>
      <c r="R17" s="43"/>
      <c r="S17" s="43"/>
      <c r="T17" s="43"/>
      <c r="U17" s="43"/>
    </row>
    <row r="18" spans="1:21" ht="14.25" thickTop="1" thickBot="1" x14ac:dyDescent="0.4">
      <c r="A18" s="105" t="s">
        <v>161</v>
      </c>
      <c r="B18" s="106">
        <v>36</v>
      </c>
      <c r="C18" s="108">
        <f t="shared" si="0"/>
        <v>38.70967741935484</v>
      </c>
      <c r="D18" s="106">
        <v>50</v>
      </c>
      <c r="E18" s="108">
        <f t="shared" si="1"/>
        <v>29.411764705882355</v>
      </c>
      <c r="F18" s="109">
        <v>1</v>
      </c>
      <c r="G18" s="110">
        <f t="shared" si="2"/>
        <v>2.5641025641025639</v>
      </c>
      <c r="H18" s="109">
        <v>2</v>
      </c>
      <c r="I18" s="110">
        <f t="shared" si="3"/>
        <v>2.1052631578947367</v>
      </c>
      <c r="J18" s="111">
        <f t="shared" si="4"/>
        <v>37</v>
      </c>
      <c r="K18" s="112">
        <f t="shared" si="5"/>
        <v>28.030303030303028</v>
      </c>
      <c r="L18" s="111">
        <f t="shared" si="6"/>
        <v>52</v>
      </c>
      <c r="M18" s="112">
        <f t="shared" si="7"/>
        <v>19.622641509433965</v>
      </c>
      <c r="N18" s="113">
        <f t="shared" si="8"/>
        <v>89</v>
      </c>
      <c r="O18" s="240">
        <f t="shared" si="9"/>
        <v>22.418136020151135</v>
      </c>
      <c r="P18" s="42"/>
      <c r="Q18" s="43"/>
      <c r="R18" s="43"/>
      <c r="S18" s="43"/>
      <c r="T18" s="43"/>
      <c r="U18" s="43"/>
    </row>
    <row r="19" spans="1:21" ht="21.95" customHeight="1" thickTop="1" thickBot="1" x14ac:dyDescent="0.4">
      <c r="A19" s="115" t="s">
        <v>157</v>
      </c>
      <c r="B19" s="116">
        <f>SUM(B13:B18)</f>
        <v>93</v>
      </c>
      <c r="C19" s="118">
        <f t="shared" si="0"/>
        <v>100</v>
      </c>
      <c r="D19" s="116">
        <f>SUM(D13:D18)</f>
        <v>170</v>
      </c>
      <c r="E19" s="118">
        <f t="shared" si="1"/>
        <v>100</v>
      </c>
      <c r="F19" s="125">
        <f>SUM(F13:F18)</f>
        <v>39</v>
      </c>
      <c r="G19" s="120">
        <f t="shared" si="2"/>
        <v>100</v>
      </c>
      <c r="H19" s="125">
        <f>SUM(H13:H18)</f>
        <v>95</v>
      </c>
      <c r="I19" s="120">
        <f t="shared" si="3"/>
        <v>100</v>
      </c>
      <c r="J19" s="121">
        <f t="shared" si="4"/>
        <v>132</v>
      </c>
      <c r="K19" s="122">
        <f t="shared" si="5"/>
        <v>100</v>
      </c>
      <c r="L19" s="121">
        <f t="shared" si="6"/>
        <v>265</v>
      </c>
      <c r="M19" s="122">
        <f t="shared" si="7"/>
        <v>100</v>
      </c>
      <c r="N19" s="123">
        <f t="shared" si="8"/>
        <v>397</v>
      </c>
      <c r="O19" s="241">
        <f t="shared" si="9"/>
        <v>100</v>
      </c>
      <c r="P19" s="42"/>
      <c r="Q19" s="43"/>
      <c r="R19" s="43"/>
      <c r="S19" s="43"/>
      <c r="T19" s="43"/>
      <c r="U19" s="43"/>
    </row>
    <row r="20" spans="1:21" ht="28.5" customHeight="1" thickTop="1" thickBot="1" x14ac:dyDescent="0.4">
      <c r="A20" s="99" t="s">
        <v>168</v>
      </c>
      <c r="B20" s="316" t="s">
        <v>155</v>
      </c>
      <c r="C20" s="317"/>
      <c r="D20" s="316" t="s">
        <v>156</v>
      </c>
      <c r="E20" s="317"/>
      <c r="F20" s="318" t="s">
        <v>155</v>
      </c>
      <c r="G20" s="319"/>
      <c r="H20" s="318" t="s">
        <v>156</v>
      </c>
      <c r="I20" s="319"/>
      <c r="J20" s="303" t="s">
        <v>155</v>
      </c>
      <c r="K20" s="304"/>
      <c r="L20" s="303" t="s">
        <v>156</v>
      </c>
      <c r="M20" s="304"/>
      <c r="N20" s="305" t="s">
        <v>157</v>
      </c>
      <c r="O20" s="306"/>
      <c r="P20" s="42"/>
      <c r="Q20" s="43"/>
      <c r="R20" s="43"/>
      <c r="S20" s="43"/>
      <c r="T20" s="43"/>
      <c r="U20" s="43"/>
    </row>
    <row r="21" spans="1:21" ht="13.9" thickTop="1" thickBot="1" x14ac:dyDescent="0.4">
      <c r="A21" s="100"/>
      <c r="B21" s="101" t="s">
        <v>73</v>
      </c>
      <c r="C21" s="101" t="s">
        <v>158</v>
      </c>
      <c r="D21" s="101" t="s">
        <v>73</v>
      </c>
      <c r="E21" s="101" t="s">
        <v>158</v>
      </c>
      <c r="F21" s="102" t="s">
        <v>73</v>
      </c>
      <c r="G21" s="102" t="s">
        <v>158</v>
      </c>
      <c r="H21" s="102" t="s">
        <v>73</v>
      </c>
      <c r="I21" s="102" t="s">
        <v>158</v>
      </c>
      <c r="J21" s="103" t="s">
        <v>73</v>
      </c>
      <c r="K21" s="103" t="s">
        <v>158</v>
      </c>
      <c r="L21" s="103" t="s">
        <v>73</v>
      </c>
      <c r="M21" s="103" t="s">
        <v>158</v>
      </c>
      <c r="N21" s="104" t="s">
        <v>73</v>
      </c>
      <c r="O21" s="239" t="s">
        <v>158</v>
      </c>
      <c r="P21" s="42"/>
      <c r="Q21" s="43"/>
      <c r="R21" s="43"/>
      <c r="S21" s="43"/>
      <c r="T21" s="43"/>
      <c r="U21" s="43"/>
    </row>
    <row r="22" spans="1:21" ht="14.25" thickTop="1" thickBot="1" x14ac:dyDescent="0.4">
      <c r="A22" s="105" t="s">
        <v>169</v>
      </c>
      <c r="B22" s="106">
        <v>15</v>
      </c>
      <c r="C22" s="108">
        <f t="shared" ref="C22:C31" si="10">B22/$B$10*100</f>
        <v>16.129032258064516</v>
      </c>
      <c r="D22" s="106">
        <v>35</v>
      </c>
      <c r="E22" s="108">
        <f t="shared" ref="E22:E31" si="11">D22/$D$10*100</f>
        <v>20.588235294117645</v>
      </c>
      <c r="F22" s="109">
        <v>11</v>
      </c>
      <c r="G22" s="110">
        <f t="shared" ref="G22:G31" si="12">F22/$F$10*100</f>
        <v>28.205128205128204</v>
      </c>
      <c r="H22" s="126">
        <v>28</v>
      </c>
      <c r="I22" s="110">
        <f t="shared" ref="I22:I31" si="13">H22/$H$10*100</f>
        <v>29.473684210526311</v>
      </c>
      <c r="J22" s="127">
        <f t="shared" ref="J22:J31" si="14">SUM(B22,F22)</f>
        <v>26</v>
      </c>
      <c r="K22" s="112">
        <f t="shared" ref="K22:K31" si="15">J22/$J$10*100</f>
        <v>19.696969696969695</v>
      </c>
      <c r="L22" s="111">
        <f t="shared" ref="L22:L31" si="16">SUM(D22,H22)</f>
        <v>63</v>
      </c>
      <c r="M22" s="112">
        <f t="shared" ref="M22:M31" si="17">L22/$L$10*100</f>
        <v>23.773584905660378</v>
      </c>
      <c r="N22" s="113">
        <f t="shared" ref="N22:N31" si="18">SUM(J22,L22)</f>
        <v>89</v>
      </c>
      <c r="O22" s="240">
        <f t="shared" ref="O22:O31" si="19">N22/$N$10*100</f>
        <v>22.418136020151135</v>
      </c>
      <c r="P22" s="42"/>
      <c r="Q22" s="43"/>
      <c r="R22" s="43"/>
      <c r="S22" s="43"/>
      <c r="T22" s="43"/>
      <c r="U22" s="43"/>
    </row>
    <row r="23" spans="1:21" ht="14.25" thickTop="1" thickBot="1" x14ac:dyDescent="0.4">
      <c r="A23" s="105" t="s">
        <v>170</v>
      </c>
      <c r="B23" s="106">
        <v>14</v>
      </c>
      <c r="C23" s="108">
        <f t="shared" si="10"/>
        <v>15.053763440860216</v>
      </c>
      <c r="D23" s="106">
        <v>40</v>
      </c>
      <c r="E23" s="108">
        <f t="shared" si="11"/>
        <v>23.52941176470588</v>
      </c>
      <c r="F23" s="109">
        <v>4</v>
      </c>
      <c r="G23" s="110">
        <f t="shared" si="12"/>
        <v>10.256410256410255</v>
      </c>
      <c r="H23" s="126">
        <v>33</v>
      </c>
      <c r="I23" s="110">
        <f t="shared" si="13"/>
        <v>34.736842105263158</v>
      </c>
      <c r="J23" s="127">
        <f t="shared" si="14"/>
        <v>18</v>
      </c>
      <c r="K23" s="112">
        <f t="shared" si="15"/>
        <v>13.636363636363635</v>
      </c>
      <c r="L23" s="111">
        <f t="shared" si="16"/>
        <v>73</v>
      </c>
      <c r="M23" s="112">
        <f t="shared" si="17"/>
        <v>27.547169811320753</v>
      </c>
      <c r="N23" s="113">
        <f t="shared" si="18"/>
        <v>91</v>
      </c>
      <c r="O23" s="240">
        <f t="shared" si="19"/>
        <v>22.921914357682617</v>
      </c>
      <c r="P23" s="42"/>
      <c r="Q23" s="43"/>
      <c r="R23" s="43"/>
      <c r="S23" s="43"/>
      <c r="T23" s="43"/>
      <c r="U23" s="43"/>
    </row>
    <row r="24" spans="1:21" ht="14.25" thickTop="1" thickBot="1" x14ac:dyDescent="0.4">
      <c r="A24" s="105" t="s">
        <v>171</v>
      </c>
      <c r="B24" s="106">
        <v>10</v>
      </c>
      <c r="C24" s="108">
        <f t="shared" si="10"/>
        <v>10.75268817204301</v>
      </c>
      <c r="D24" s="106">
        <v>13</v>
      </c>
      <c r="E24" s="108">
        <f t="shared" si="11"/>
        <v>7.6470588235294121</v>
      </c>
      <c r="F24" s="109">
        <v>5</v>
      </c>
      <c r="G24" s="110">
        <f t="shared" si="12"/>
        <v>12.820512820512819</v>
      </c>
      <c r="H24" s="126">
        <v>13</v>
      </c>
      <c r="I24" s="110">
        <f t="shared" si="13"/>
        <v>13.684210526315791</v>
      </c>
      <c r="J24" s="127">
        <f t="shared" si="14"/>
        <v>15</v>
      </c>
      <c r="K24" s="112">
        <f t="shared" si="15"/>
        <v>11.363636363636363</v>
      </c>
      <c r="L24" s="111">
        <f t="shared" si="16"/>
        <v>26</v>
      </c>
      <c r="M24" s="112">
        <f t="shared" si="17"/>
        <v>9.8113207547169825</v>
      </c>
      <c r="N24" s="113">
        <f t="shared" si="18"/>
        <v>41</v>
      </c>
      <c r="O24" s="240">
        <f t="shared" si="19"/>
        <v>10.327455919395465</v>
      </c>
      <c r="P24" s="42"/>
      <c r="Q24" s="43"/>
      <c r="R24" s="43"/>
      <c r="S24" s="43"/>
      <c r="T24" s="43"/>
      <c r="U24" s="43"/>
    </row>
    <row r="25" spans="1:21" ht="14.25" thickTop="1" thickBot="1" x14ac:dyDescent="0.4">
      <c r="A25" s="105" t="s">
        <v>172</v>
      </c>
      <c r="B25" s="106">
        <v>1</v>
      </c>
      <c r="C25" s="108">
        <f t="shared" si="10"/>
        <v>1.0752688172043012</v>
      </c>
      <c r="D25" s="106">
        <v>0</v>
      </c>
      <c r="E25" s="108">
        <f t="shared" si="11"/>
        <v>0</v>
      </c>
      <c r="F25" s="109">
        <v>0</v>
      </c>
      <c r="G25" s="110">
        <f t="shared" si="12"/>
        <v>0</v>
      </c>
      <c r="H25" s="126">
        <v>2</v>
      </c>
      <c r="I25" s="110">
        <f t="shared" si="13"/>
        <v>2.1052631578947367</v>
      </c>
      <c r="J25" s="111">
        <v>1</v>
      </c>
      <c r="K25" s="112">
        <f t="shared" si="15"/>
        <v>0.75757575757575757</v>
      </c>
      <c r="L25" s="111">
        <f t="shared" si="16"/>
        <v>2</v>
      </c>
      <c r="M25" s="112">
        <f t="shared" si="17"/>
        <v>0.75471698113207553</v>
      </c>
      <c r="N25" s="113">
        <f t="shared" si="18"/>
        <v>3</v>
      </c>
      <c r="O25" s="240">
        <f t="shared" si="19"/>
        <v>0.75566750629722923</v>
      </c>
      <c r="S25" s="42"/>
      <c r="T25" s="43"/>
      <c r="U25" s="43"/>
    </row>
    <row r="26" spans="1:21" ht="14.25" thickTop="1" thickBot="1" x14ac:dyDescent="0.4">
      <c r="A26" s="105" t="s">
        <v>173</v>
      </c>
      <c r="B26" s="106">
        <v>7</v>
      </c>
      <c r="C26" s="108">
        <f t="shared" si="10"/>
        <v>7.5268817204301079</v>
      </c>
      <c r="D26" s="106">
        <v>18</v>
      </c>
      <c r="E26" s="108">
        <f t="shared" si="11"/>
        <v>10.588235294117647</v>
      </c>
      <c r="F26" s="109">
        <v>15</v>
      </c>
      <c r="G26" s="110">
        <f t="shared" si="12"/>
        <v>38.461538461538467</v>
      </c>
      <c r="H26" s="126">
        <v>13</v>
      </c>
      <c r="I26" s="110">
        <f t="shared" si="13"/>
        <v>13.684210526315791</v>
      </c>
      <c r="J26" s="127">
        <f t="shared" si="14"/>
        <v>22</v>
      </c>
      <c r="K26" s="112">
        <f t="shared" si="15"/>
        <v>16.666666666666664</v>
      </c>
      <c r="L26" s="111">
        <f t="shared" si="16"/>
        <v>31</v>
      </c>
      <c r="M26" s="112">
        <f t="shared" si="17"/>
        <v>11.69811320754717</v>
      </c>
      <c r="N26" s="113">
        <f t="shared" si="18"/>
        <v>53</v>
      </c>
      <c r="O26" s="240">
        <f t="shared" si="19"/>
        <v>13.350125944584383</v>
      </c>
      <c r="S26" s="42"/>
      <c r="T26" s="43"/>
      <c r="U26" s="43"/>
    </row>
    <row r="27" spans="1:21" ht="14.25" thickTop="1" thickBot="1" x14ac:dyDescent="0.4">
      <c r="A27" s="105" t="s">
        <v>174</v>
      </c>
      <c r="B27" s="106">
        <v>0</v>
      </c>
      <c r="C27" s="108">
        <f t="shared" si="10"/>
        <v>0</v>
      </c>
      <c r="D27" s="106">
        <v>0</v>
      </c>
      <c r="E27" s="108">
        <v>0</v>
      </c>
      <c r="F27" s="109">
        <v>0</v>
      </c>
      <c r="G27" s="110">
        <v>0</v>
      </c>
      <c r="H27" s="126">
        <v>0</v>
      </c>
      <c r="I27" s="110">
        <v>0</v>
      </c>
      <c r="J27" s="112">
        <v>0</v>
      </c>
      <c r="K27" s="112">
        <v>0</v>
      </c>
      <c r="L27" s="111">
        <v>0</v>
      </c>
      <c r="M27" s="112">
        <v>0</v>
      </c>
      <c r="N27" s="113">
        <v>0</v>
      </c>
      <c r="O27" s="240">
        <v>0</v>
      </c>
      <c r="S27" s="42"/>
      <c r="T27" s="43"/>
      <c r="U27" s="43"/>
    </row>
    <row r="28" spans="1:21" ht="14.25" thickTop="1" thickBot="1" x14ac:dyDescent="0.4">
      <c r="A28" s="105" t="s">
        <v>175</v>
      </c>
      <c r="B28" s="106">
        <v>1</v>
      </c>
      <c r="C28" s="108">
        <f t="shared" si="10"/>
        <v>1.0752688172043012</v>
      </c>
      <c r="D28" s="106">
        <v>4</v>
      </c>
      <c r="E28" s="108">
        <f t="shared" si="11"/>
        <v>2.3529411764705883</v>
      </c>
      <c r="F28" s="109">
        <v>1</v>
      </c>
      <c r="G28" s="110">
        <f t="shared" si="12"/>
        <v>2.5641025641025639</v>
      </c>
      <c r="H28" s="126">
        <v>3</v>
      </c>
      <c r="I28" s="110">
        <f t="shared" si="13"/>
        <v>3.1578947368421053</v>
      </c>
      <c r="J28" s="127">
        <f t="shared" si="14"/>
        <v>2</v>
      </c>
      <c r="K28" s="112">
        <f t="shared" si="15"/>
        <v>1.5151515151515151</v>
      </c>
      <c r="L28" s="111">
        <f t="shared" si="16"/>
        <v>7</v>
      </c>
      <c r="M28" s="112">
        <f t="shared" si="17"/>
        <v>2.6415094339622645</v>
      </c>
      <c r="N28" s="113">
        <f t="shared" si="18"/>
        <v>9</v>
      </c>
      <c r="O28" s="240">
        <f t="shared" si="19"/>
        <v>2.2670025188916876</v>
      </c>
      <c r="S28" s="42"/>
      <c r="T28" s="43"/>
      <c r="U28" s="43"/>
    </row>
    <row r="29" spans="1:21" ht="14.25" thickTop="1" thickBot="1" x14ac:dyDescent="0.4">
      <c r="A29" s="105" t="s">
        <v>161</v>
      </c>
      <c r="B29" s="106">
        <v>41</v>
      </c>
      <c r="C29" s="108">
        <f t="shared" si="10"/>
        <v>44.086021505376344</v>
      </c>
      <c r="D29" s="106">
        <v>49</v>
      </c>
      <c r="E29" s="108">
        <f t="shared" si="11"/>
        <v>28.823529411764703</v>
      </c>
      <c r="F29" s="109">
        <v>2</v>
      </c>
      <c r="G29" s="110">
        <f t="shared" si="12"/>
        <v>5.1282051282051277</v>
      </c>
      <c r="H29" s="126">
        <v>2</v>
      </c>
      <c r="I29" s="110">
        <f t="shared" si="13"/>
        <v>2.1052631578947367</v>
      </c>
      <c r="J29" s="127">
        <f t="shared" si="14"/>
        <v>43</v>
      </c>
      <c r="K29" s="112">
        <f t="shared" si="15"/>
        <v>32.575757575757578</v>
      </c>
      <c r="L29" s="111">
        <f t="shared" si="16"/>
        <v>51</v>
      </c>
      <c r="M29" s="112">
        <f t="shared" si="17"/>
        <v>19.245283018867926</v>
      </c>
      <c r="N29" s="113">
        <f t="shared" si="18"/>
        <v>94</v>
      </c>
      <c r="O29" s="240">
        <f t="shared" si="19"/>
        <v>23.677581863979849</v>
      </c>
      <c r="S29" s="42"/>
      <c r="T29" s="43"/>
      <c r="U29" s="43"/>
    </row>
    <row r="30" spans="1:21" ht="14.25" thickTop="1" thickBot="1" x14ac:dyDescent="0.4">
      <c r="A30" s="105" t="s">
        <v>176</v>
      </c>
      <c r="B30" s="106">
        <v>4</v>
      </c>
      <c r="C30" s="108">
        <f t="shared" si="10"/>
        <v>4.3010752688172049</v>
      </c>
      <c r="D30" s="106">
        <v>11</v>
      </c>
      <c r="E30" s="108">
        <f t="shared" si="11"/>
        <v>6.4705882352941186</v>
      </c>
      <c r="F30" s="109">
        <v>1</v>
      </c>
      <c r="G30" s="110">
        <f t="shared" si="12"/>
        <v>2.5641025641025639</v>
      </c>
      <c r="H30" s="126">
        <v>1</v>
      </c>
      <c r="I30" s="110">
        <f t="shared" si="13"/>
        <v>1.0526315789473684</v>
      </c>
      <c r="J30" s="127">
        <f t="shared" si="14"/>
        <v>5</v>
      </c>
      <c r="K30" s="112">
        <f t="shared" si="15"/>
        <v>3.7878787878787881</v>
      </c>
      <c r="L30" s="111">
        <f t="shared" si="16"/>
        <v>12</v>
      </c>
      <c r="M30" s="112">
        <f t="shared" si="17"/>
        <v>4.5283018867924527</v>
      </c>
      <c r="N30" s="113">
        <f t="shared" si="18"/>
        <v>17</v>
      </c>
      <c r="O30" s="240">
        <f t="shared" si="19"/>
        <v>4.2821158690176322</v>
      </c>
      <c r="S30" s="42"/>
      <c r="T30" s="43"/>
      <c r="U30" s="43"/>
    </row>
    <row r="31" spans="1:21" ht="21.95" customHeight="1" thickTop="1" thickBot="1" x14ac:dyDescent="0.4">
      <c r="A31" s="115" t="s">
        <v>157</v>
      </c>
      <c r="B31" s="128">
        <f>SUM(B22:B30)</f>
        <v>93</v>
      </c>
      <c r="C31" s="118">
        <f t="shared" si="10"/>
        <v>100</v>
      </c>
      <c r="D31" s="128">
        <f>SUM(D22:D30)</f>
        <v>170</v>
      </c>
      <c r="E31" s="118">
        <f t="shared" si="11"/>
        <v>100</v>
      </c>
      <c r="F31" s="119">
        <f>SUM(F22:F30)</f>
        <v>39</v>
      </c>
      <c r="G31" s="120">
        <f t="shared" si="12"/>
        <v>100</v>
      </c>
      <c r="H31" s="125">
        <f>SUM(H22:H30)</f>
        <v>95</v>
      </c>
      <c r="I31" s="120">
        <f t="shared" si="13"/>
        <v>100</v>
      </c>
      <c r="J31" s="129">
        <f t="shared" si="14"/>
        <v>132</v>
      </c>
      <c r="K31" s="122">
        <f t="shared" si="15"/>
        <v>100</v>
      </c>
      <c r="L31" s="121">
        <f t="shared" si="16"/>
        <v>265</v>
      </c>
      <c r="M31" s="122">
        <f t="shared" si="17"/>
        <v>100</v>
      </c>
      <c r="N31" s="123">
        <f t="shared" si="18"/>
        <v>397</v>
      </c>
      <c r="O31" s="241">
        <f t="shared" si="19"/>
        <v>100</v>
      </c>
      <c r="S31" s="42"/>
      <c r="T31" s="43"/>
      <c r="U31" s="43"/>
    </row>
    <row r="32" spans="1:21" ht="13.5" thickTop="1" x14ac:dyDescent="0.35">
      <c r="S32" s="42"/>
      <c r="T32" s="43"/>
      <c r="U32" s="18"/>
    </row>
    <row r="33" spans="1:21" ht="13.15" x14ac:dyDescent="0.35">
      <c r="A33" s="35" t="s">
        <v>395</v>
      </c>
      <c r="S33" s="42"/>
      <c r="T33" s="43"/>
      <c r="U33" s="18"/>
    </row>
    <row r="34" spans="1:21" ht="13.15" x14ac:dyDescent="0.35">
      <c r="A34" s="130" t="s">
        <v>361</v>
      </c>
      <c r="S34" s="42"/>
      <c r="T34" s="43"/>
      <c r="U34" s="18"/>
    </row>
    <row r="35" spans="1:21" ht="13.15" x14ac:dyDescent="0.35">
      <c r="K35" s="51"/>
      <c r="S35" s="42"/>
      <c r="T35" s="43"/>
      <c r="U35" s="18"/>
    </row>
    <row r="36" spans="1:21" ht="13.15" x14ac:dyDescent="0.35">
      <c r="K36" s="51"/>
      <c r="S36" s="42"/>
      <c r="T36" s="43"/>
      <c r="U36" s="18"/>
    </row>
    <row r="37" spans="1:21" ht="13.15" x14ac:dyDescent="0.35">
      <c r="K37" s="51"/>
      <c r="S37" s="42"/>
      <c r="T37" s="43"/>
      <c r="U37" s="18"/>
    </row>
    <row r="38" spans="1:21" ht="13.15" x14ac:dyDescent="0.35">
      <c r="K38" s="51"/>
      <c r="S38" s="42"/>
      <c r="T38" s="43"/>
      <c r="U38" s="18"/>
    </row>
    <row r="39" spans="1:21" ht="13.15" x14ac:dyDescent="0.35">
      <c r="K39" s="51"/>
      <c r="S39" s="42"/>
      <c r="T39" s="43"/>
      <c r="U39" s="18"/>
    </row>
    <row r="40" spans="1:21" ht="13.15" x14ac:dyDescent="0.35">
      <c r="K40" s="51"/>
      <c r="S40" s="42"/>
      <c r="T40" s="43"/>
      <c r="U40" s="18"/>
    </row>
    <row r="41" spans="1:21" ht="13.15" x14ac:dyDescent="0.35">
      <c r="K41" s="51"/>
      <c r="S41" s="42"/>
      <c r="T41" s="43"/>
      <c r="U41" s="18"/>
    </row>
    <row r="42" spans="1:21" ht="13.15" x14ac:dyDescent="0.35">
      <c r="K42" s="51"/>
      <c r="S42" s="42"/>
      <c r="T42" s="43"/>
      <c r="U42" s="18"/>
    </row>
    <row r="43" spans="1:21" ht="13.15" x14ac:dyDescent="0.35">
      <c r="K43" s="51"/>
      <c r="S43" s="42"/>
      <c r="T43" s="43"/>
      <c r="U43" s="18"/>
    </row>
    <row r="44" spans="1:21" ht="13.15" x14ac:dyDescent="0.35">
      <c r="S44" s="42"/>
      <c r="T44" s="43"/>
      <c r="U44" s="18"/>
    </row>
    <row r="45" spans="1:21" ht="13.15" x14ac:dyDescent="0.35">
      <c r="S45" s="42"/>
      <c r="T45" s="43"/>
      <c r="U45" s="18"/>
    </row>
    <row r="46" spans="1:21" ht="13.15" x14ac:dyDescent="0.35">
      <c r="S46" s="42"/>
      <c r="T46" s="43"/>
      <c r="U46" s="18"/>
    </row>
    <row r="47" spans="1:21" ht="13.15" x14ac:dyDescent="0.35">
      <c r="S47" s="42"/>
      <c r="T47" s="43"/>
      <c r="U47" s="18"/>
    </row>
    <row r="48" spans="1:21" x14ac:dyDescent="0.35">
      <c r="T48" s="18"/>
      <c r="U48" s="18"/>
    </row>
  </sheetData>
  <mergeCells count="25">
    <mergeCell ref="B11:C11"/>
    <mergeCell ref="D11:E11"/>
    <mergeCell ref="F11:G11"/>
    <mergeCell ref="H11:I11"/>
    <mergeCell ref="N3:O3"/>
    <mergeCell ref="B4:C4"/>
    <mergeCell ref="D4:E4"/>
    <mergeCell ref="F4:G4"/>
    <mergeCell ref="H4:I4"/>
    <mergeCell ref="J20:K20"/>
    <mergeCell ref="L20:M20"/>
    <mergeCell ref="N20:O20"/>
    <mergeCell ref="B3:E3"/>
    <mergeCell ref="J3:M3"/>
    <mergeCell ref="F3:I3"/>
    <mergeCell ref="J11:K11"/>
    <mergeCell ref="L11:M11"/>
    <mergeCell ref="N11:O11"/>
    <mergeCell ref="B20:C20"/>
    <mergeCell ref="D20:E20"/>
    <mergeCell ref="F20:G20"/>
    <mergeCell ref="H20:I20"/>
    <mergeCell ref="J4:K4"/>
    <mergeCell ref="L4:M4"/>
    <mergeCell ref="N4:O4"/>
  </mergeCells>
  <hyperlinks>
    <hyperlink ref="A2" location="TOC!A1" display="Return to Table of Contents" xr:uid="{00000000-0004-0000-0D00-000000000000}"/>
  </hyperlinks>
  <pageMargins left="0.25" right="0.25" top="0.75" bottom="0.75" header="0.3" footer="0.3"/>
  <pageSetup scale="82" orientation="landscape" r:id="rId1"/>
  <headerFooter>
    <oddHeader>&amp;L&amp;"Arial,Bold"2021-22&amp;"Arial,Regular" &amp;"Arial,Bold Italic"Survey of Allied Dental Education&amp;"Arial,Regular"
&amp;"Arial,Bold"Report 3: Dental Laboratory Technology Education Programs</oddHeader>
  </headerFooter>
  <ignoredErrors>
    <ignoredError sqref="C10 G10 K6:K10 K13:K19 C19 E19 C31 G19 G31 K22:K31"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pageSetUpPr fitToPage="1"/>
  </sheetPr>
  <dimension ref="A1:L34"/>
  <sheetViews>
    <sheetView zoomScaleNormal="100" workbookViewId="0">
      <pane ySplit="3" topLeftCell="A4" activePane="bottomLeft" state="frozen"/>
      <selection sqref="A1:G1"/>
      <selection pane="bottomLeft" sqref="A1:G1"/>
    </sheetView>
  </sheetViews>
  <sheetFormatPr defaultColWidth="9" defaultRowHeight="12.75" x14ac:dyDescent="0.35"/>
  <cols>
    <col min="1" max="1" width="38" style="1" customWidth="1"/>
    <col min="2" max="5" width="8.59765625" style="1" customWidth="1"/>
    <col min="6" max="6" width="10" style="1" customWidth="1"/>
    <col min="7" max="9" width="9" style="1"/>
    <col min="10" max="10" width="19.3984375" style="1" customWidth="1"/>
    <col min="11" max="16384" width="9" style="1"/>
  </cols>
  <sheetData>
    <row r="1" spans="1:12" s="19" customFormat="1" ht="33.75" customHeight="1" x14ac:dyDescent="0.35">
      <c r="A1" s="325" t="s">
        <v>398</v>
      </c>
      <c r="B1" s="325"/>
      <c r="C1" s="325"/>
      <c r="D1" s="325"/>
      <c r="E1" s="325"/>
      <c r="F1" s="325"/>
      <c r="G1" s="325"/>
    </row>
    <row r="2" spans="1:12" ht="15.75" customHeight="1" thickBot="1" x14ac:dyDescent="0.4">
      <c r="A2" s="220" t="s">
        <v>4</v>
      </c>
      <c r="B2" s="97"/>
      <c r="C2" s="97"/>
      <c r="D2" s="97"/>
      <c r="E2" s="97"/>
    </row>
    <row r="3" spans="1:12" ht="26.25" customHeight="1" thickTop="1" thickBot="1" x14ac:dyDescent="0.4">
      <c r="A3" s="98"/>
      <c r="B3" s="307" t="s">
        <v>397</v>
      </c>
      <c r="C3" s="308"/>
      <c r="D3" s="308"/>
      <c r="E3" s="308"/>
      <c r="F3" s="322"/>
      <c r="G3" s="323"/>
    </row>
    <row r="4" spans="1:12" ht="26.25" customHeight="1" thickTop="1" thickBot="1" x14ac:dyDescent="0.4">
      <c r="A4" s="99" t="s">
        <v>154</v>
      </c>
      <c r="B4" s="320" t="s">
        <v>155</v>
      </c>
      <c r="C4" s="321"/>
      <c r="D4" s="320" t="s">
        <v>156</v>
      </c>
      <c r="E4" s="321"/>
      <c r="F4" s="305" t="s">
        <v>157</v>
      </c>
      <c r="G4" s="306"/>
      <c r="J4" s="40"/>
      <c r="K4" s="18"/>
      <c r="L4" s="58"/>
    </row>
    <row r="5" spans="1:12" ht="13.9" thickTop="1" thickBot="1" x14ac:dyDescent="0.4">
      <c r="A5" s="100"/>
      <c r="B5" s="101" t="s">
        <v>73</v>
      </c>
      <c r="C5" s="101" t="s">
        <v>158</v>
      </c>
      <c r="D5" s="101" t="s">
        <v>73</v>
      </c>
      <c r="E5" s="101" t="s">
        <v>158</v>
      </c>
      <c r="F5" s="104" t="s">
        <v>73</v>
      </c>
      <c r="G5" s="104" t="s">
        <v>158</v>
      </c>
      <c r="J5" s="58"/>
      <c r="K5" s="58"/>
      <c r="L5" s="43"/>
    </row>
    <row r="6" spans="1:12" ht="14.25" thickTop="1" thickBot="1" x14ac:dyDescent="0.4">
      <c r="A6" s="105" t="s">
        <v>159</v>
      </c>
      <c r="B6" s="106">
        <v>29</v>
      </c>
      <c r="C6" s="107">
        <f>B6/$B$10*100</f>
        <v>42.028985507246375</v>
      </c>
      <c r="D6" s="106">
        <v>58</v>
      </c>
      <c r="E6" s="108">
        <f>D6/$D$10*100</f>
        <v>61.05263157894737</v>
      </c>
      <c r="F6" s="113">
        <f>SUM(B6,D6)</f>
        <v>87</v>
      </c>
      <c r="G6" s="114">
        <f>F6/$F$10*100</f>
        <v>53.048780487804883</v>
      </c>
      <c r="H6" s="16"/>
      <c r="J6" s="58"/>
      <c r="K6" s="58"/>
      <c r="L6" s="43"/>
    </row>
    <row r="7" spans="1:12" ht="14.25" thickTop="1" thickBot="1" x14ac:dyDescent="0.4">
      <c r="A7" s="105" t="s">
        <v>160</v>
      </c>
      <c r="B7" s="106">
        <v>0</v>
      </c>
      <c r="C7" s="108">
        <f>B7/$D$10*100</f>
        <v>0</v>
      </c>
      <c r="D7" s="106">
        <v>1</v>
      </c>
      <c r="E7" s="108">
        <f>D7/$D$10*100</f>
        <v>1.0526315789473684</v>
      </c>
      <c r="F7" s="113">
        <f t="shared" ref="F7:F10" si="0">SUM(B7,D7)</f>
        <v>1</v>
      </c>
      <c r="G7" s="114">
        <f>F7/$F$10*100</f>
        <v>0.6097560975609756</v>
      </c>
      <c r="J7" s="42"/>
      <c r="K7" s="43"/>
      <c r="L7" s="43"/>
    </row>
    <row r="8" spans="1:12" ht="14.25" thickTop="1" thickBot="1" x14ac:dyDescent="0.4">
      <c r="A8" s="105" t="s">
        <v>58</v>
      </c>
      <c r="B8" s="106">
        <v>9</v>
      </c>
      <c r="C8" s="107">
        <f>B8/$B$10*100</f>
        <v>13.043478260869565</v>
      </c>
      <c r="D8" s="106">
        <v>10</v>
      </c>
      <c r="E8" s="108">
        <f>D8/$D$10*100</f>
        <v>10.526315789473683</v>
      </c>
      <c r="F8" s="113">
        <f t="shared" si="0"/>
        <v>19</v>
      </c>
      <c r="G8" s="114">
        <f>F8/$F$10*100</f>
        <v>11.585365853658537</v>
      </c>
      <c r="J8" s="42"/>
      <c r="K8" s="43"/>
      <c r="L8" s="43"/>
    </row>
    <row r="9" spans="1:12" ht="14.25" thickTop="1" thickBot="1" x14ac:dyDescent="0.4">
      <c r="A9" s="105" t="s">
        <v>161</v>
      </c>
      <c r="B9" s="106">
        <v>31</v>
      </c>
      <c r="C9" s="107">
        <f>B9/$B$10*100</f>
        <v>44.927536231884055</v>
      </c>
      <c r="D9" s="106">
        <v>26</v>
      </c>
      <c r="E9" s="108">
        <f>D9/$D$10*100</f>
        <v>27.368421052631582</v>
      </c>
      <c r="F9" s="113">
        <f t="shared" si="0"/>
        <v>57</v>
      </c>
      <c r="G9" s="114">
        <f>F9/$F$10*100</f>
        <v>34.756097560975604</v>
      </c>
      <c r="J9" s="42"/>
      <c r="K9" s="43"/>
      <c r="L9" s="43"/>
    </row>
    <row r="10" spans="1:12" ht="22.35" customHeight="1" thickTop="1" thickBot="1" x14ac:dyDescent="0.4">
      <c r="A10" s="115" t="s">
        <v>157</v>
      </c>
      <c r="B10" s="116">
        <f>SUM(B6:B9)</f>
        <v>69</v>
      </c>
      <c r="C10" s="117">
        <f>B10/$B$10*100</f>
        <v>100</v>
      </c>
      <c r="D10" s="116">
        <f>SUM(D6:D9)</f>
        <v>95</v>
      </c>
      <c r="E10" s="118">
        <f>D10/$D$10*100</f>
        <v>100</v>
      </c>
      <c r="F10" s="123">
        <f t="shared" si="0"/>
        <v>164</v>
      </c>
      <c r="G10" s="124">
        <f>F10/$F$10*100</f>
        <v>100</v>
      </c>
      <c r="J10" s="42"/>
      <c r="K10" s="43"/>
      <c r="L10" s="43"/>
    </row>
    <row r="11" spans="1:12" ht="28.5" customHeight="1" thickTop="1" thickBot="1" x14ac:dyDescent="0.4">
      <c r="A11" s="99" t="s">
        <v>162</v>
      </c>
      <c r="B11" s="320" t="s">
        <v>155</v>
      </c>
      <c r="C11" s="321"/>
      <c r="D11" s="320" t="s">
        <v>156</v>
      </c>
      <c r="E11" s="321"/>
      <c r="F11" s="305" t="s">
        <v>157</v>
      </c>
      <c r="G11" s="306"/>
      <c r="J11" s="42"/>
      <c r="K11" s="43"/>
      <c r="L11" s="43"/>
    </row>
    <row r="12" spans="1:12" ht="13.9" thickTop="1" thickBot="1" x14ac:dyDescent="0.4">
      <c r="A12" s="100"/>
      <c r="B12" s="101" t="s">
        <v>73</v>
      </c>
      <c r="C12" s="101" t="s">
        <v>158</v>
      </c>
      <c r="D12" s="101" t="s">
        <v>73</v>
      </c>
      <c r="E12" s="101" t="s">
        <v>158</v>
      </c>
      <c r="F12" s="104" t="s">
        <v>73</v>
      </c>
      <c r="G12" s="104" t="s">
        <v>158</v>
      </c>
      <c r="J12" s="42"/>
      <c r="K12" s="43"/>
      <c r="L12" s="43"/>
    </row>
    <row r="13" spans="1:12" ht="14.25" thickTop="1" thickBot="1" x14ac:dyDescent="0.4">
      <c r="A13" s="105" t="s">
        <v>163</v>
      </c>
      <c r="B13" s="106">
        <v>10</v>
      </c>
      <c r="C13" s="108">
        <f>B13/$B$10*100</f>
        <v>14.492753623188406</v>
      </c>
      <c r="D13" s="106">
        <v>33</v>
      </c>
      <c r="E13" s="108">
        <f t="shared" ref="E13:E19" si="1">D13/$D$10*100</f>
        <v>34.736842105263158</v>
      </c>
      <c r="F13" s="113">
        <f>SUM(B13,D13)</f>
        <v>43</v>
      </c>
      <c r="G13" s="114">
        <f t="shared" ref="G13:G19" si="2">F13/$F$10*100</f>
        <v>26.219512195121951</v>
      </c>
      <c r="J13" s="42"/>
      <c r="K13" s="43"/>
      <c r="L13" s="43"/>
    </row>
    <row r="14" spans="1:12" ht="14.25" thickTop="1" thickBot="1" x14ac:dyDescent="0.4">
      <c r="A14" s="105" t="s">
        <v>164</v>
      </c>
      <c r="B14" s="106">
        <v>16</v>
      </c>
      <c r="C14" s="108">
        <f t="shared" ref="C14:C19" si="3">B14/$B$10*100</f>
        <v>23.188405797101449</v>
      </c>
      <c r="D14" s="106">
        <v>19</v>
      </c>
      <c r="E14" s="108">
        <f t="shared" si="1"/>
        <v>20</v>
      </c>
      <c r="F14" s="113">
        <f t="shared" ref="F14:F19" si="4">SUM(B14,D14)</f>
        <v>35</v>
      </c>
      <c r="G14" s="114">
        <f t="shared" si="2"/>
        <v>21.341463414634145</v>
      </c>
      <c r="J14" s="42"/>
      <c r="K14" s="43"/>
      <c r="L14" s="43"/>
    </row>
    <row r="15" spans="1:12" ht="14.25" thickTop="1" thickBot="1" x14ac:dyDescent="0.4">
      <c r="A15" s="105" t="s">
        <v>165</v>
      </c>
      <c r="B15" s="106">
        <v>4</v>
      </c>
      <c r="C15" s="108">
        <f t="shared" si="3"/>
        <v>5.7971014492753623</v>
      </c>
      <c r="D15" s="106">
        <v>5</v>
      </c>
      <c r="E15" s="108">
        <f t="shared" si="1"/>
        <v>5.2631578947368416</v>
      </c>
      <c r="F15" s="113">
        <f t="shared" si="4"/>
        <v>9</v>
      </c>
      <c r="G15" s="114">
        <f t="shared" si="2"/>
        <v>5.4878048780487809</v>
      </c>
      <c r="J15" s="42"/>
      <c r="K15" s="43"/>
      <c r="L15" s="43"/>
    </row>
    <row r="16" spans="1:12" ht="14.25" thickTop="1" thickBot="1" x14ac:dyDescent="0.4">
      <c r="A16" s="105" t="s">
        <v>166</v>
      </c>
      <c r="B16" s="106">
        <v>8</v>
      </c>
      <c r="C16" s="108">
        <f t="shared" si="3"/>
        <v>11.594202898550725</v>
      </c>
      <c r="D16" s="106">
        <v>4</v>
      </c>
      <c r="E16" s="108">
        <f t="shared" si="1"/>
        <v>4.2105263157894735</v>
      </c>
      <c r="F16" s="113">
        <f t="shared" si="4"/>
        <v>12</v>
      </c>
      <c r="G16" s="114">
        <f t="shared" si="2"/>
        <v>7.3170731707317067</v>
      </c>
      <c r="J16" s="42"/>
      <c r="K16" s="43"/>
      <c r="L16" s="43"/>
    </row>
    <row r="17" spans="1:12" ht="14.25" thickTop="1" thickBot="1" x14ac:dyDescent="0.4">
      <c r="A17" s="105" t="s">
        <v>167</v>
      </c>
      <c r="B17" s="106">
        <v>3</v>
      </c>
      <c r="C17" s="108">
        <f t="shared" si="3"/>
        <v>4.3478260869565215</v>
      </c>
      <c r="D17" s="106">
        <v>8</v>
      </c>
      <c r="E17" s="108">
        <f t="shared" si="1"/>
        <v>8.4210526315789469</v>
      </c>
      <c r="F17" s="113">
        <f t="shared" si="4"/>
        <v>11</v>
      </c>
      <c r="G17" s="114">
        <f t="shared" si="2"/>
        <v>6.7073170731707323</v>
      </c>
      <c r="J17" s="42"/>
      <c r="K17" s="43"/>
      <c r="L17" s="43"/>
    </row>
    <row r="18" spans="1:12" ht="14.25" thickTop="1" thickBot="1" x14ac:dyDescent="0.4">
      <c r="A18" s="105" t="s">
        <v>161</v>
      </c>
      <c r="B18" s="106">
        <v>28</v>
      </c>
      <c r="C18" s="108">
        <f t="shared" si="3"/>
        <v>40.579710144927539</v>
      </c>
      <c r="D18" s="106">
        <v>26</v>
      </c>
      <c r="E18" s="108">
        <f t="shared" si="1"/>
        <v>27.368421052631582</v>
      </c>
      <c r="F18" s="113">
        <f t="shared" si="4"/>
        <v>54</v>
      </c>
      <c r="G18" s="114">
        <f t="shared" si="2"/>
        <v>32.926829268292686</v>
      </c>
      <c r="J18" s="42"/>
      <c r="K18" s="43"/>
      <c r="L18" s="43"/>
    </row>
    <row r="19" spans="1:12" ht="22.35" customHeight="1" thickTop="1" thickBot="1" x14ac:dyDescent="0.4">
      <c r="A19" s="115" t="s">
        <v>157</v>
      </c>
      <c r="B19" s="116">
        <f>SUM(B13:B18)</f>
        <v>69</v>
      </c>
      <c r="C19" s="118">
        <f t="shared" si="3"/>
        <v>100</v>
      </c>
      <c r="D19" s="116">
        <f>SUM(D13:D18)</f>
        <v>95</v>
      </c>
      <c r="E19" s="118">
        <f t="shared" si="1"/>
        <v>100</v>
      </c>
      <c r="F19" s="123">
        <f t="shared" si="4"/>
        <v>164</v>
      </c>
      <c r="G19" s="124">
        <f t="shared" si="2"/>
        <v>100</v>
      </c>
      <c r="J19" s="42"/>
      <c r="K19" s="43"/>
      <c r="L19" s="43"/>
    </row>
    <row r="20" spans="1:12" ht="28.5" customHeight="1" thickTop="1" thickBot="1" x14ac:dyDescent="0.4">
      <c r="A20" s="99" t="s">
        <v>168</v>
      </c>
      <c r="B20" s="320" t="s">
        <v>155</v>
      </c>
      <c r="C20" s="321"/>
      <c r="D20" s="320" t="s">
        <v>156</v>
      </c>
      <c r="E20" s="321"/>
      <c r="F20" s="305" t="s">
        <v>157</v>
      </c>
      <c r="G20" s="306"/>
      <c r="J20" s="42"/>
      <c r="K20" s="43"/>
      <c r="L20" s="43"/>
    </row>
    <row r="21" spans="1:12" ht="13.9" thickTop="1" thickBot="1" x14ac:dyDescent="0.4">
      <c r="A21" s="100"/>
      <c r="B21" s="101" t="s">
        <v>73</v>
      </c>
      <c r="C21" s="101" t="s">
        <v>158</v>
      </c>
      <c r="D21" s="101" t="s">
        <v>73</v>
      </c>
      <c r="E21" s="101" t="s">
        <v>158</v>
      </c>
      <c r="F21" s="104" t="s">
        <v>73</v>
      </c>
      <c r="G21" s="104" t="s">
        <v>158</v>
      </c>
      <c r="J21" s="42"/>
      <c r="K21" s="43"/>
      <c r="L21" s="43"/>
    </row>
    <row r="22" spans="1:12" ht="14.25" thickTop="1" thickBot="1" x14ac:dyDescent="0.4">
      <c r="A22" s="105" t="s">
        <v>169</v>
      </c>
      <c r="B22" s="106">
        <v>3</v>
      </c>
      <c r="C22" s="108">
        <f t="shared" ref="C22:C31" si="5">B22/$B$10*100</f>
        <v>4.3478260869565215</v>
      </c>
      <c r="D22" s="106">
        <v>15</v>
      </c>
      <c r="E22" s="108">
        <f t="shared" ref="E22:E31" si="6">D22/$D$10*100</f>
        <v>15.789473684210526</v>
      </c>
      <c r="F22" s="113">
        <f>SUM(B22,D22)</f>
        <v>18</v>
      </c>
      <c r="G22" s="114">
        <f t="shared" ref="G22:G31" si="7">F22/$F$10*100</f>
        <v>10.975609756097562</v>
      </c>
      <c r="J22" s="42"/>
      <c r="K22" s="43"/>
      <c r="L22" s="43"/>
    </row>
    <row r="23" spans="1:12" ht="14.25" thickTop="1" thickBot="1" x14ac:dyDescent="0.4">
      <c r="A23" s="105" t="s">
        <v>170</v>
      </c>
      <c r="B23" s="106">
        <v>19</v>
      </c>
      <c r="C23" s="108">
        <f t="shared" si="5"/>
        <v>27.536231884057973</v>
      </c>
      <c r="D23" s="106">
        <v>24</v>
      </c>
      <c r="E23" s="108">
        <f t="shared" si="6"/>
        <v>25.263157894736842</v>
      </c>
      <c r="F23" s="113">
        <f t="shared" ref="F23:F31" si="8">SUM(B23,D23)</f>
        <v>43</v>
      </c>
      <c r="G23" s="114">
        <f t="shared" si="7"/>
        <v>26.219512195121951</v>
      </c>
      <c r="J23" s="42"/>
      <c r="K23" s="43"/>
      <c r="L23" s="43"/>
    </row>
    <row r="24" spans="1:12" ht="14.25" thickTop="1" thickBot="1" x14ac:dyDescent="0.4">
      <c r="A24" s="105" t="s">
        <v>171</v>
      </c>
      <c r="B24" s="106">
        <v>3</v>
      </c>
      <c r="C24" s="108">
        <f t="shared" si="5"/>
        <v>4.3478260869565215</v>
      </c>
      <c r="D24" s="106">
        <v>12</v>
      </c>
      <c r="E24" s="108">
        <f t="shared" si="6"/>
        <v>12.631578947368421</v>
      </c>
      <c r="F24" s="113">
        <f t="shared" si="8"/>
        <v>15</v>
      </c>
      <c r="G24" s="114">
        <f t="shared" si="7"/>
        <v>9.1463414634146343</v>
      </c>
      <c r="J24" s="42"/>
      <c r="K24" s="43"/>
      <c r="L24" s="43"/>
    </row>
    <row r="25" spans="1:12" ht="14.25" thickTop="1" thickBot="1" x14ac:dyDescent="0.4">
      <c r="A25" s="105" t="s">
        <v>172</v>
      </c>
      <c r="B25" s="106">
        <v>1</v>
      </c>
      <c r="C25" s="108">
        <f t="shared" si="5"/>
        <v>1.4492753623188406</v>
      </c>
      <c r="D25" s="106">
        <v>0</v>
      </c>
      <c r="E25" s="108">
        <f t="shared" si="6"/>
        <v>0</v>
      </c>
      <c r="F25" s="113">
        <f t="shared" si="8"/>
        <v>1</v>
      </c>
      <c r="G25" s="114">
        <f t="shared" si="7"/>
        <v>0.6097560975609756</v>
      </c>
      <c r="J25" s="42"/>
      <c r="K25" s="43"/>
      <c r="L25" s="43"/>
    </row>
    <row r="26" spans="1:12" ht="14.25" thickTop="1" thickBot="1" x14ac:dyDescent="0.4">
      <c r="A26" s="105" t="s">
        <v>173</v>
      </c>
      <c r="B26" s="106">
        <v>14</v>
      </c>
      <c r="C26" s="108">
        <f t="shared" si="5"/>
        <v>20.289855072463769</v>
      </c>
      <c r="D26" s="106">
        <v>13</v>
      </c>
      <c r="E26" s="108">
        <f t="shared" si="6"/>
        <v>13.684210526315791</v>
      </c>
      <c r="F26" s="113">
        <f t="shared" si="8"/>
        <v>27</v>
      </c>
      <c r="G26" s="114">
        <f t="shared" si="7"/>
        <v>16.463414634146343</v>
      </c>
      <c r="J26" s="42"/>
      <c r="K26" s="43"/>
      <c r="L26" s="43"/>
    </row>
    <row r="27" spans="1:12" ht="14.25" thickTop="1" thickBot="1" x14ac:dyDescent="0.4">
      <c r="A27" s="105" t="s">
        <v>174</v>
      </c>
      <c r="B27" s="106">
        <v>0</v>
      </c>
      <c r="C27" s="108">
        <f t="shared" si="5"/>
        <v>0</v>
      </c>
      <c r="D27" s="106">
        <v>0</v>
      </c>
      <c r="E27" s="108">
        <f t="shared" si="6"/>
        <v>0</v>
      </c>
      <c r="F27" s="113">
        <f t="shared" si="8"/>
        <v>0</v>
      </c>
      <c r="G27" s="114">
        <f t="shared" si="7"/>
        <v>0</v>
      </c>
      <c r="J27" s="42"/>
      <c r="K27" s="43"/>
      <c r="L27" s="43"/>
    </row>
    <row r="28" spans="1:12" ht="14.25" thickTop="1" thickBot="1" x14ac:dyDescent="0.4">
      <c r="A28" s="105" t="s">
        <v>175</v>
      </c>
      <c r="B28" s="106">
        <v>1</v>
      </c>
      <c r="C28" s="108">
        <f t="shared" si="5"/>
        <v>1.4492753623188406</v>
      </c>
      <c r="D28" s="106">
        <v>2</v>
      </c>
      <c r="E28" s="108">
        <f t="shared" si="6"/>
        <v>2.1052631578947367</v>
      </c>
      <c r="F28" s="113">
        <f t="shared" si="8"/>
        <v>3</v>
      </c>
      <c r="G28" s="114">
        <f t="shared" si="7"/>
        <v>1.8292682926829267</v>
      </c>
      <c r="J28" s="42"/>
      <c r="K28" s="43"/>
      <c r="L28" s="43"/>
    </row>
    <row r="29" spans="1:12" ht="14.25" thickTop="1" thickBot="1" x14ac:dyDescent="0.4">
      <c r="A29" s="105" t="s">
        <v>161</v>
      </c>
      <c r="B29" s="106">
        <v>28</v>
      </c>
      <c r="C29" s="108">
        <f t="shared" si="5"/>
        <v>40.579710144927539</v>
      </c>
      <c r="D29" s="106">
        <v>28</v>
      </c>
      <c r="E29" s="108">
        <f t="shared" si="6"/>
        <v>29.473684210526311</v>
      </c>
      <c r="F29" s="113">
        <f t="shared" si="8"/>
        <v>56</v>
      </c>
      <c r="G29" s="114">
        <f t="shared" si="7"/>
        <v>34.146341463414636</v>
      </c>
      <c r="J29" s="42"/>
      <c r="K29" s="43"/>
      <c r="L29" s="43"/>
    </row>
    <row r="30" spans="1:12" ht="14.25" thickTop="1" thickBot="1" x14ac:dyDescent="0.4">
      <c r="A30" s="105" t="s">
        <v>176</v>
      </c>
      <c r="B30" s="106">
        <v>0</v>
      </c>
      <c r="C30" s="108">
        <f t="shared" si="5"/>
        <v>0</v>
      </c>
      <c r="D30" s="106">
        <v>1</v>
      </c>
      <c r="E30" s="108">
        <f t="shared" si="6"/>
        <v>1.0526315789473684</v>
      </c>
      <c r="F30" s="113">
        <f t="shared" si="8"/>
        <v>1</v>
      </c>
      <c r="G30" s="114">
        <f t="shared" si="7"/>
        <v>0.6097560975609756</v>
      </c>
      <c r="J30" s="42"/>
      <c r="K30" s="43"/>
      <c r="L30" s="43"/>
    </row>
    <row r="31" spans="1:12" ht="22.35" customHeight="1" thickTop="1" thickBot="1" x14ac:dyDescent="0.4">
      <c r="A31" s="115" t="s">
        <v>157</v>
      </c>
      <c r="B31" s="116">
        <f>SUM(B22:B30)</f>
        <v>69</v>
      </c>
      <c r="C31" s="118">
        <f t="shared" si="5"/>
        <v>100</v>
      </c>
      <c r="D31" s="128">
        <f>SUM(D22:D30)</f>
        <v>95</v>
      </c>
      <c r="E31" s="118">
        <f t="shared" si="6"/>
        <v>100</v>
      </c>
      <c r="F31" s="123">
        <f t="shared" si="8"/>
        <v>164</v>
      </c>
      <c r="G31" s="124">
        <f t="shared" si="7"/>
        <v>100</v>
      </c>
      <c r="J31" s="42"/>
      <c r="K31" s="43"/>
      <c r="L31" s="43"/>
    </row>
    <row r="32" spans="1:12" ht="8.25" customHeight="1" thickTop="1" x14ac:dyDescent="0.35">
      <c r="J32" s="42"/>
      <c r="K32" s="43"/>
      <c r="L32" s="43"/>
    </row>
    <row r="33" spans="1:12" ht="34.5" customHeight="1" x14ac:dyDescent="0.35">
      <c r="A33" s="324" t="s">
        <v>378</v>
      </c>
      <c r="B33" s="324"/>
      <c r="C33" s="324"/>
      <c r="D33" s="324"/>
      <c r="E33" s="324"/>
      <c r="F33" s="324"/>
      <c r="G33" s="324"/>
      <c r="J33" s="42"/>
      <c r="K33" s="43"/>
      <c r="L33" s="43"/>
    </row>
    <row r="34" spans="1:12" ht="15.75" customHeight="1" x14ac:dyDescent="0.35">
      <c r="A34" s="130" t="s">
        <v>361</v>
      </c>
      <c r="J34" s="42"/>
      <c r="K34" s="43"/>
      <c r="L34" s="43"/>
    </row>
  </sheetData>
  <mergeCells count="13">
    <mergeCell ref="A33:G33"/>
    <mergeCell ref="A1:G1"/>
    <mergeCell ref="B11:C11"/>
    <mergeCell ref="D11:E11"/>
    <mergeCell ref="F11:G11"/>
    <mergeCell ref="B20:C20"/>
    <mergeCell ref="D20:E20"/>
    <mergeCell ref="F20:G20"/>
    <mergeCell ref="B3:E3"/>
    <mergeCell ref="F3:G3"/>
    <mergeCell ref="B4:C4"/>
    <mergeCell ref="D4:E4"/>
    <mergeCell ref="F4:G4"/>
  </mergeCells>
  <hyperlinks>
    <hyperlink ref="A2" location="TOC!A1" display="Return to Table of Contents" xr:uid="{00000000-0004-0000-0E00-000000000000}"/>
  </hyperlinks>
  <pageMargins left="0.25" right="0.25" top="0.75" bottom="0.75" header="0.3" footer="0.3"/>
  <pageSetup scale="83" orientation="landscape" r:id="rId1"/>
  <headerFooter>
    <oddHeader>&amp;L&amp;"Arial,Bold"2021-22&amp;"Arial,Regular" &amp;"Arial,Bold Italic"Survey of Allied Dental Education&amp;"Arial,Regular"
&amp;"Arial,Bold"Report 3: Dental Laboratory Technology Education Programs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pageSetUpPr fitToPage="1"/>
  </sheetPr>
  <dimension ref="A1:H29"/>
  <sheetViews>
    <sheetView workbookViewId="0"/>
  </sheetViews>
  <sheetFormatPr defaultColWidth="9" defaultRowHeight="12.75" x14ac:dyDescent="0.35"/>
  <cols>
    <col min="1" max="1" width="23.59765625" style="1" customWidth="1"/>
    <col min="2" max="2" width="22" style="1" customWidth="1"/>
    <col min="3" max="3" width="15.3984375" style="1" customWidth="1"/>
    <col min="4" max="4" width="9.3984375" style="1" bestFit="1" customWidth="1"/>
    <col min="5" max="16384" width="9" style="1"/>
  </cols>
  <sheetData>
    <row r="1" spans="1:8" ht="13.9" x14ac:dyDescent="0.4">
      <c r="A1" s="13" t="s">
        <v>186</v>
      </c>
    </row>
    <row r="2" spans="1:8" ht="13.9" x14ac:dyDescent="0.4">
      <c r="A2" s="13" t="s">
        <v>399</v>
      </c>
    </row>
    <row r="3" spans="1:8" ht="21.75" customHeight="1" x14ac:dyDescent="0.35">
      <c r="A3" s="65" t="s">
        <v>178</v>
      </c>
    </row>
    <row r="4" spans="1:8" ht="13.15" thickBot="1" x14ac:dyDescent="0.4"/>
    <row r="5" spans="1:8" ht="13.5" thickBot="1" x14ac:dyDescent="0.4">
      <c r="B5" s="1" t="s">
        <v>150</v>
      </c>
      <c r="C5" s="132">
        <v>397</v>
      </c>
    </row>
    <row r="6" spans="1:8" ht="13.5" thickBot="1" x14ac:dyDescent="0.4">
      <c r="B6" s="1" t="s">
        <v>179</v>
      </c>
      <c r="C6" s="1">
        <v>194</v>
      </c>
      <c r="D6" s="1">
        <f>C6/C5</f>
        <v>0.48866498740554154</v>
      </c>
      <c r="F6" s="52" t="s">
        <v>71</v>
      </c>
      <c r="G6" s="53" t="s">
        <v>72</v>
      </c>
      <c r="H6" s="1">
        <f>SUM(G7:G8)</f>
        <v>194</v>
      </c>
    </row>
    <row r="7" spans="1:8" ht="13.5" thickBot="1" x14ac:dyDescent="0.4">
      <c r="B7" s="1" t="s">
        <v>180</v>
      </c>
      <c r="C7" s="133">
        <v>221</v>
      </c>
      <c r="D7" s="1">
        <f>C7/C5</f>
        <v>0.55667506297229219</v>
      </c>
      <c r="F7" s="242" t="s">
        <v>181</v>
      </c>
      <c r="G7" s="243">
        <v>148</v>
      </c>
    </row>
    <row r="8" spans="1:8" ht="13.15" x14ac:dyDescent="0.35">
      <c r="B8" s="134" t="s">
        <v>182</v>
      </c>
      <c r="C8" s="132">
        <v>188</v>
      </c>
      <c r="D8" s="1">
        <f>C8/C5</f>
        <v>0.47355163727959698</v>
      </c>
      <c r="F8" s="54" t="s">
        <v>183</v>
      </c>
      <c r="G8" s="55">
        <v>46</v>
      </c>
    </row>
    <row r="9" spans="1:8" ht="13.15" x14ac:dyDescent="0.35">
      <c r="B9" s="134"/>
      <c r="C9" s="58"/>
      <c r="D9" s="1">
        <f>C8/C7</f>
        <v>0.85067873303167418</v>
      </c>
      <c r="F9" s="54" t="s">
        <v>184</v>
      </c>
      <c r="G9" s="55">
        <v>221</v>
      </c>
    </row>
    <row r="10" spans="1:8" ht="13.15" x14ac:dyDescent="0.35">
      <c r="F10" s="54" t="s">
        <v>185</v>
      </c>
      <c r="G10" s="55">
        <v>188</v>
      </c>
    </row>
    <row r="25" spans="1:7" s="135" customFormat="1" x14ac:dyDescent="0.35">
      <c r="F25" s="1"/>
      <c r="G25" s="1"/>
    </row>
    <row r="27" spans="1:7" x14ac:dyDescent="0.35">
      <c r="F27" s="135"/>
      <c r="G27" s="135"/>
    </row>
    <row r="28" spans="1:7" x14ac:dyDescent="0.35">
      <c r="A28" s="35" t="s">
        <v>395</v>
      </c>
    </row>
    <row r="29" spans="1:7" x14ac:dyDescent="0.35">
      <c r="A29" s="50" t="s">
        <v>361</v>
      </c>
    </row>
  </sheetData>
  <hyperlinks>
    <hyperlink ref="A3" location="TOC!A1" display="Return to Table to Contents" xr:uid="{00000000-0004-0000-0F00-000000000000}"/>
  </hyperlinks>
  <pageMargins left="0.25" right="0.25" top="0.75" bottom="0.75" header="0.3" footer="0.3"/>
  <pageSetup orientation="landscape" r:id="rId1"/>
  <headerFooter>
    <oddHeader>&amp;L&amp;"Arial,Bold"2021-22&amp;"Arial,Regular" &amp;"Arial,Bold Italic"Survey of Allied Dental Education&amp;"Arial,Regular"
&amp;"Arial,Bold"Report 3: Dental Laboratory Technology Education Programs</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pageSetUpPr fitToPage="1"/>
  </sheetPr>
  <dimension ref="A1:L22"/>
  <sheetViews>
    <sheetView workbookViewId="0">
      <pane xSplit="2" ySplit="4" topLeftCell="C5" activePane="bottomRight" state="frozen"/>
      <selection sqref="A1:G1"/>
      <selection pane="topRight" sqref="A1:G1"/>
      <selection pane="bottomLeft" sqref="A1:G1"/>
      <selection pane="bottomRight" sqref="A1:B1"/>
    </sheetView>
  </sheetViews>
  <sheetFormatPr defaultColWidth="9" defaultRowHeight="13.5" x14ac:dyDescent="0.35"/>
  <cols>
    <col min="1" max="1" width="10.59765625" style="138" customWidth="1"/>
    <col min="2" max="2" width="52.3984375" style="138" customWidth="1"/>
    <col min="3" max="3" width="10.3984375" style="138" customWidth="1"/>
    <col min="4" max="4" width="9.3984375" style="138" customWidth="1"/>
    <col min="5" max="6" width="12" style="138" customWidth="1"/>
    <col min="7" max="7" width="11" style="138" customWidth="1"/>
    <col min="8" max="8" width="11.3984375" style="138" customWidth="1"/>
    <col min="9" max="9" width="11.59765625" style="138" customWidth="1"/>
    <col min="10" max="12" width="9.3984375" style="138" customWidth="1"/>
    <col min="13" max="16384" width="9" style="138"/>
  </cols>
  <sheetData>
    <row r="1" spans="1:12" ht="39.75" customHeight="1" x14ac:dyDescent="0.35">
      <c r="A1" s="327" t="s">
        <v>340</v>
      </c>
      <c r="B1" s="327"/>
    </row>
    <row r="2" spans="1:12" ht="16.5" customHeight="1" x14ac:dyDescent="0.35">
      <c r="A2" s="328" t="s">
        <v>4</v>
      </c>
      <c r="B2" s="328"/>
    </row>
    <row r="3" spans="1:12" x14ac:dyDescent="0.35">
      <c r="A3" s="299" t="s">
        <v>85</v>
      </c>
      <c r="B3" s="326" t="s">
        <v>86</v>
      </c>
      <c r="C3" s="302" t="s">
        <v>187</v>
      </c>
      <c r="D3" s="302" t="s">
        <v>188</v>
      </c>
      <c r="E3" s="302" t="s">
        <v>189</v>
      </c>
      <c r="F3" s="302" t="s">
        <v>190</v>
      </c>
      <c r="G3" s="302" t="s">
        <v>122</v>
      </c>
      <c r="H3" s="302" t="s">
        <v>191</v>
      </c>
      <c r="I3" s="302" t="s">
        <v>192</v>
      </c>
      <c r="J3" s="302" t="s">
        <v>193</v>
      </c>
      <c r="K3" s="302" t="s">
        <v>58</v>
      </c>
      <c r="L3" s="302" t="s">
        <v>195</v>
      </c>
    </row>
    <row r="4" spans="1:12" ht="39" customHeight="1" x14ac:dyDescent="0.35">
      <c r="A4" s="299"/>
      <c r="B4" s="326"/>
      <c r="C4" s="302"/>
      <c r="D4" s="302"/>
      <c r="E4" s="302"/>
      <c r="F4" s="302"/>
      <c r="G4" s="302"/>
      <c r="H4" s="302"/>
      <c r="I4" s="302"/>
      <c r="J4" s="302"/>
      <c r="K4" s="302"/>
      <c r="L4" s="302"/>
    </row>
    <row r="5" spans="1:12" ht="20.25" customHeight="1" x14ac:dyDescent="0.35">
      <c r="A5" s="77" t="s">
        <v>90</v>
      </c>
      <c r="B5" s="75" t="s">
        <v>298</v>
      </c>
      <c r="C5" s="221">
        <v>3</v>
      </c>
      <c r="D5" s="221">
        <v>0</v>
      </c>
      <c r="E5" s="221">
        <v>0</v>
      </c>
      <c r="F5" s="221">
        <v>0</v>
      </c>
      <c r="G5" s="221">
        <v>0</v>
      </c>
      <c r="H5" s="221">
        <v>1</v>
      </c>
      <c r="I5" s="221">
        <v>1</v>
      </c>
      <c r="J5" s="221">
        <v>1</v>
      </c>
      <c r="K5" s="221">
        <v>1</v>
      </c>
      <c r="L5" s="221">
        <v>7</v>
      </c>
    </row>
    <row r="6" spans="1:12" ht="20.25" customHeight="1" x14ac:dyDescent="0.35">
      <c r="A6" s="76" t="s">
        <v>91</v>
      </c>
      <c r="B6" s="74" t="s">
        <v>92</v>
      </c>
      <c r="C6" s="222">
        <v>23</v>
      </c>
      <c r="D6" s="222">
        <v>1</v>
      </c>
      <c r="E6" s="222">
        <v>0</v>
      </c>
      <c r="F6" s="222">
        <v>0</v>
      </c>
      <c r="G6" s="222">
        <v>1</v>
      </c>
      <c r="H6" s="222">
        <v>0</v>
      </c>
      <c r="I6" s="222">
        <v>0</v>
      </c>
      <c r="J6" s="222">
        <v>8</v>
      </c>
      <c r="K6" s="222">
        <v>16</v>
      </c>
      <c r="L6" s="222">
        <v>49</v>
      </c>
    </row>
    <row r="7" spans="1:12" ht="20.25" customHeight="1" x14ac:dyDescent="0.35">
      <c r="A7" s="77" t="s">
        <v>91</v>
      </c>
      <c r="B7" s="75" t="s">
        <v>93</v>
      </c>
      <c r="C7" s="221">
        <v>0</v>
      </c>
      <c r="D7" s="221">
        <v>0</v>
      </c>
      <c r="E7" s="221">
        <v>0</v>
      </c>
      <c r="F7" s="221">
        <v>0</v>
      </c>
      <c r="G7" s="221">
        <v>0</v>
      </c>
      <c r="H7" s="221">
        <v>0</v>
      </c>
      <c r="I7" s="221">
        <v>0</v>
      </c>
      <c r="J7" s="221">
        <v>0</v>
      </c>
      <c r="K7" s="221">
        <v>0</v>
      </c>
      <c r="L7" s="221">
        <v>0</v>
      </c>
    </row>
    <row r="8" spans="1:12" ht="20.25" customHeight="1" x14ac:dyDescent="0.35">
      <c r="A8" s="76" t="s">
        <v>94</v>
      </c>
      <c r="B8" s="74" t="s">
        <v>95</v>
      </c>
      <c r="C8" s="222">
        <v>13</v>
      </c>
      <c r="D8" s="222">
        <v>0</v>
      </c>
      <c r="E8" s="222">
        <v>0</v>
      </c>
      <c r="F8" s="222">
        <v>0</v>
      </c>
      <c r="G8" s="222">
        <v>2</v>
      </c>
      <c r="H8" s="222">
        <v>0</v>
      </c>
      <c r="I8" s="222">
        <v>0</v>
      </c>
      <c r="J8" s="222">
        <v>3</v>
      </c>
      <c r="K8" s="222">
        <v>0</v>
      </c>
      <c r="L8" s="222">
        <v>18</v>
      </c>
    </row>
    <row r="9" spans="1:12" ht="20.25" customHeight="1" x14ac:dyDescent="0.35">
      <c r="A9" s="77" t="s">
        <v>96</v>
      </c>
      <c r="B9" s="75" t="s">
        <v>97</v>
      </c>
      <c r="C9" s="221">
        <v>0</v>
      </c>
      <c r="D9" s="221">
        <v>0</v>
      </c>
      <c r="E9" s="221">
        <v>0</v>
      </c>
      <c r="F9" s="221">
        <v>0</v>
      </c>
      <c r="G9" s="221">
        <v>0</v>
      </c>
      <c r="H9" s="221">
        <v>0</v>
      </c>
      <c r="I9" s="221">
        <v>0</v>
      </c>
      <c r="J9" s="221">
        <v>0</v>
      </c>
      <c r="K9" s="221">
        <v>0</v>
      </c>
      <c r="L9" s="221">
        <v>0</v>
      </c>
    </row>
    <row r="10" spans="1:12" ht="20.25" customHeight="1" x14ac:dyDescent="0.35">
      <c r="A10" s="76" t="s">
        <v>98</v>
      </c>
      <c r="B10" s="74" t="s">
        <v>99</v>
      </c>
      <c r="C10" s="222">
        <v>5</v>
      </c>
      <c r="D10" s="222">
        <v>2</v>
      </c>
      <c r="E10" s="222">
        <v>2</v>
      </c>
      <c r="F10" s="222">
        <v>2</v>
      </c>
      <c r="G10" s="222">
        <v>2</v>
      </c>
      <c r="H10" s="222">
        <v>2</v>
      </c>
      <c r="I10" s="222">
        <v>0</v>
      </c>
      <c r="J10" s="222">
        <v>1</v>
      </c>
      <c r="K10" s="222">
        <v>1</v>
      </c>
      <c r="L10" s="222">
        <v>17</v>
      </c>
    </row>
    <row r="11" spans="1:12" ht="20.25" customHeight="1" x14ac:dyDescent="0.35">
      <c r="A11" s="77" t="s">
        <v>100</v>
      </c>
      <c r="B11" s="75" t="s">
        <v>101</v>
      </c>
      <c r="C11" s="221">
        <v>0</v>
      </c>
      <c r="D11" s="221">
        <v>0</v>
      </c>
      <c r="E11" s="221">
        <v>0</v>
      </c>
      <c r="F11" s="221">
        <v>2</v>
      </c>
      <c r="G11" s="221">
        <v>0</v>
      </c>
      <c r="H11" s="221">
        <v>0</v>
      </c>
      <c r="I11" s="221">
        <v>0</v>
      </c>
      <c r="J11" s="221">
        <v>0</v>
      </c>
      <c r="K11" s="221">
        <v>0</v>
      </c>
      <c r="L11" s="221">
        <v>2</v>
      </c>
    </row>
    <row r="12" spans="1:12" ht="20.25" customHeight="1" x14ac:dyDescent="0.35">
      <c r="A12" s="76" t="s">
        <v>102</v>
      </c>
      <c r="B12" s="74" t="s">
        <v>103</v>
      </c>
      <c r="C12" s="222">
        <v>5</v>
      </c>
      <c r="D12" s="222">
        <v>2</v>
      </c>
      <c r="E12" s="222">
        <v>0</v>
      </c>
      <c r="F12" s="222">
        <v>4</v>
      </c>
      <c r="G12" s="222">
        <v>1</v>
      </c>
      <c r="H12" s="222">
        <v>0</v>
      </c>
      <c r="I12" s="222">
        <v>0</v>
      </c>
      <c r="J12" s="222">
        <v>1</v>
      </c>
      <c r="K12" s="222">
        <v>0</v>
      </c>
      <c r="L12" s="222">
        <v>13</v>
      </c>
    </row>
    <row r="13" spans="1:12" ht="20.25" customHeight="1" x14ac:dyDescent="0.35">
      <c r="A13" s="77" t="s">
        <v>104</v>
      </c>
      <c r="B13" s="75" t="s">
        <v>105</v>
      </c>
      <c r="C13" s="221">
        <v>6</v>
      </c>
      <c r="D13" s="221">
        <v>1</v>
      </c>
      <c r="E13" s="221">
        <v>2</v>
      </c>
      <c r="F13" s="221">
        <v>2</v>
      </c>
      <c r="G13" s="221">
        <v>1</v>
      </c>
      <c r="H13" s="221">
        <v>1</v>
      </c>
      <c r="I13" s="221">
        <v>0</v>
      </c>
      <c r="J13" s="221">
        <v>3</v>
      </c>
      <c r="K13" s="221">
        <v>0</v>
      </c>
      <c r="L13" s="221">
        <v>16</v>
      </c>
    </row>
    <row r="14" spans="1:12" ht="20.25" customHeight="1" x14ac:dyDescent="0.35">
      <c r="A14" s="76" t="s">
        <v>104</v>
      </c>
      <c r="B14" s="74" t="s">
        <v>106</v>
      </c>
      <c r="C14" s="222">
        <v>11</v>
      </c>
      <c r="D14" s="222">
        <v>0</v>
      </c>
      <c r="E14" s="222">
        <v>8</v>
      </c>
      <c r="F14" s="222">
        <v>16</v>
      </c>
      <c r="G14" s="222">
        <v>3</v>
      </c>
      <c r="H14" s="222">
        <v>7</v>
      </c>
      <c r="I14" s="222">
        <v>2</v>
      </c>
      <c r="J14" s="222">
        <v>1</v>
      </c>
      <c r="K14" s="222">
        <v>1</v>
      </c>
      <c r="L14" s="222">
        <v>49</v>
      </c>
    </row>
    <row r="15" spans="1:12" ht="20.25" customHeight="1" x14ac:dyDescent="0.35">
      <c r="A15" s="77" t="s">
        <v>107</v>
      </c>
      <c r="B15" s="75" t="s">
        <v>108</v>
      </c>
      <c r="C15" s="221">
        <v>2</v>
      </c>
      <c r="D15" s="221">
        <v>0</v>
      </c>
      <c r="E15" s="221">
        <v>1</v>
      </c>
      <c r="F15" s="221">
        <v>0</v>
      </c>
      <c r="G15" s="221">
        <v>3</v>
      </c>
      <c r="H15" s="221">
        <v>0</v>
      </c>
      <c r="I15" s="221">
        <v>0</v>
      </c>
      <c r="J15" s="221">
        <v>2</v>
      </c>
      <c r="K15" s="221">
        <v>0</v>
      </c>
      <c r="L15" s="221">
        <v>8</v>
      </c>
    </row>
    <row r="16" spans="1:12" ht="20.25" customHeight="1" x14ac:dyDescent="0.35">
      <c r="A16" s="76" t="s">
        <v>109</v>
      </c>
      <c r="B16" s="74" t="s">
        <v>110</v>
      </c>
      <c r="C16" s="222">
        <v>23</v>
      </c>
      <c r="D16" s="222">
        <v>9</v>
      </c>
      <c r="E16" s="222">
        <v>6</v>
      </c>
      <c r="F16" s="222">
        <v>14</v>
      </c>
      <c r="G16" s="222">
        <v>8</v>
      </c>
      <c r="H16" s="222">
        <v>4</v>
      </c>
      <c r="I16" s="222">
        <v>2</v>
      </c>
      <c r="J16" s="222">
        <v>8</v>
      </c>
      <c r="K16" s="222">
        <v>1</v>
      </c>
      <c r="L16" s="222">
        <v>75</v>
      </c>
    </row>
    <row r="17" spans="1:12" ht="20.25" customHeight="1" x14ac:dyDescent="0.35">
      <c r="A17" s="77" t="s">
        <v>111</v>
      </c>
      <c r="B17" s="75" t="s">
        <v>112</v>
      </c>
      <c r="C17" s="221">
        <v>3</v>
      </c>
      <c r="D17" s="221">
        <v>0</v>
      </c>
      <c r="E17" s="221">
        <v>1</v>
      </c>
      <c r="F17" s="221">
        <v>3</v>
      </c>
      <c r="G17" s="221">
        <v>0</v>
      </c>
      <c r="H17" s="221">
        <v>0</v>
      </c>
      <c r="I17" s="221">
        <v>0</v>
      </c>
      <c r="J17" s="221">
        <v>2</v>
      </c>
      <c r="K17" s="221">
        <v>0</v>
      </c>
      <c r="L17" s="221">
        <v>9</v>
      </c>
    </row>
    <row r="18" spans="1:12" ht="21.95" customHeight="1" thickBot="1" x14ac:dyDescent="0.45">
      <c r="A18" s="140"/>
      <c r="B18" s="141" t="s">
        <v>157</v>
      </c>
      <c r="C18" s="223">
        <f t="shared" ref="C18:L18" si="0">SUM(C5:C17)</f>
        <v>94</v>
      </c>
      <c r="D18" s="223">
        <f t="shared" si="0"/>
        <v>15</v>
      </c>
      <c r="E18" s="223">
        <f t="shared" si="0"/>
        <v>20</v>
      </c>
      <c r="F18" s="223">
        <f t="shared" si="0"/>
        <v>43</v>
      </c>
      <c r="G18" s="223">
        <f t="shared" si="0"/>
        <v>21</v>
      </c>
      <c r="H18" s="223">
        <f t="shared" si="0"/>
        <v>15</v>
      </c>
      <c r="I18" s="223">
        <f t="shared" si="0"/>
        <v>5</v>
      </c>
      <c r="J18" s="223">
        <f t="shared" si="0"/>
        <v>30</v>
      </c>
      <c r="K18" s="223">
        <f t="shared" si="0"/>
        <v>20</v>
      </c>
      <c r="L18" s="223">
        <f t="shared" si="0"/>
        <v>263</v>
      </c>
    </row>
    <row r="19" spans="1:12" ht="21.95" customHeight="1" x14ac:dyDescent="0.4">
      <c r="A19" s="142"/>
      <c r="B19" s="143" t="s">
        <v>194</v>
      </c>
      <c r="C19" s="236">
        <f>C18/$L$18*100</f>
        <v>35.741444866920155</v>
      </c>
      <c r="D19" s="236">
        <f t="shared" ref="D19:K19" si="1">D18/$L$18*100</f>
        <v>5.7034220532319395</v>
      </c>
      <c r="E19" s="236">
        <f t="shared" si="1"/>
        <v>7.6045627376425857</v>
      </c>
      <c r="F19" s="236">
        <f t="shared" si="1"/>
        <v>16.34980988593156</v>
      </c>
      <c r="G19" s="236">
        <f t="shared" si="1"/>
        <v>7.9847908745247151</v>
      </c>
      <c r="H19" s="236">
        <f t="shared" si="1"/>
        <v>5.7034220532319395</v>
      </c>
      <c r="I19" s="236">
        <f t="shared" si="1"/>
        <v>1.9011406844106464</v>
      </c>
      <c r="J19" s="236">
        <f t="shared" si="1"/>
        <v>11.406844106463879</v>
      </c>
      <c r="K19" s="236">
        <f t="shared" si="1"/>
        <v>7.6045627376425857</v>
      </c>
      <c r="L19" s="236">
        <f>L18/$L$18*100</f>
        <v>100</v>
      </c>
    </row>
    <row r="21" spans="1:12" x14ac:dyDescent="0.35">
      <c r="A21" s="35" t="s">
        <v>395</v>
      </c>
      <c r="B21" s="35"/>
    </row>
    <row r="22" spans="1:12" x14ac:dyDescent="0.35">
      <c r="A22" s="50" t="s">
        <v>361</v>
      </c>
    </row>
  </sheetData>
  <autoFilter ref="A3:L4" xr:uid="{00000000-0009-0000-0000-000010000000}"/>
  <mergeCells count="14">
    <mergeCell ref="A1:B1"/>
    <mergeCell ref="A2:B2"/>
    <mergeCell ref="G3:G4"/>
    <mergeCell ref="H3:H4"/>
    <mergeCell ref="I3:I4"/>
    <mergeCell ref="J3:J4"/>
    <mergeCell ref="K3:K4"/>
    <mergeCell ref="L3:L4"/>
    <mergeCell ref="A3:A4"/>
    <mergeCell ref="B3:B4"/>
    <mergeCell ref="C3:C4"/>
    <mergeCell ref="D3:D4"/>
    <mergeCell ref="E3:E4"/>
    <mergeCell ref="F3:F4"/>
  </mergeCells>
  <hyperlinks>
    <hyperlink ref="A2:B2" location="TOC!A1" display="Return to Table of Contents" xr:uid="{00000000-0004-0000-1000-000000000000}"/>
  </hyperlinks>
  <pageMargins left="0.25" right="0.25" top="0.75" bottom="0.75" header="0.3" footer="0.3"/>
  <pageSetup scale="80" orientation="landscape" r:id="rId1"/>
  <headerFooter>
    <oddHeader>&amp;L&amp;"Arial,Bold"2021-22&amp;"Arial,Regular" &amp;"Arial,Bold Italic"Survey of Allied Dental Education&amp;"Arial,Regular"
&amp;"Arial,Bold"Report 3: Dental Laboratory Technology Education Programs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A1:K23"/>
  <sheetViews>
    <sheetView workbookViewId="0">
      <pane xSplit="2" ySplit="4" topLeftCell="C5" activePane="bottomRight" state="frozen"/>
      <selection sqref="A1:G1"/>
      <selection pane="topRight" sqref="A1:G1"/>
      <selection pane="bottomLeft" sqref="A1:G1"/>
      <selection pane="bottomRight"/>
    </sheetView>
  </sheetViews>
  <sheetFormatPr defaultColWidth="9" defaultRowHeight="12.75" x14ac:dyDescent="0.35"/>
  <cols>
    <col min="1" max="1" width="10.59765625" style="144" customWidth="1"/>
    <col min="2" max="2" width="52.3984375" style="144" customWidth="1"/>
    <col min="3" max="5" width="10.59765625" style="144" customWidth="1"/>
    <col min="6" max="6" width="12.3984375" style="144" customWidth="1"/>
    <col min="7" max="7" width="11.3984375" style="144" customWidth="1"/>
    <col min="8" max="8" width="10.59765625" style="144" customWidth="1"/>
    <col min="9" max="9" width="10" style="144" customWidth="1"/>
    <col min="10" max="10" width="10" style="219" customWidth="1"/>
    <col min="11" max="11" width="10.59765625" style="144" customWidth="1"/>
    <col min="12" max="16384" width="9" style="144"/>
  </cols>
  <sheetData>
    <row r="1" spans="1:11" ht="15.75" customHeight="1" x14ac:dyDescent="0.4">
      <c r="A1" s="137" t="s">
        <v>400</v>
      </c>
    </row>
    <row r="2" spans="1:11" ht="21.75" customHeight="1" x14ac:dyDescent="0.35">
      <c r="A2" s="300" t="s">
        <v>4</v>
      </c>
      <c r="B2" s="300"/>
    </row>
    <row r="3" spans="1:11" ht="21.75" customHeight="1" x14ac:dyDescent="0.4">
      <c r="A3" s="72"/>
      <c r="B3" s="145"/>
      <c r="C3" s="72"/>
      <c r="D3" s="329" t="s">
        <v>401</v>
      </c>
      <c r="E3" s="329"/>
      <c r="F3" s="329"/>
      <c r="G3" s="329"/>
      <c r="H3" s="330" t="s">
        <v>397</v>
      </c>
      <c r="I3" s="329"/>
      <c r="J3" s="329"/>
      <c r="K3" s="329"/>
    </row>
    <row r="4" spans="1:11" ht="43.5" customHeight="1" x14ac:dyDescent="0.4">
      <c r="A4" s="70" t="s">
        <v>85</v>
      </c>
      <c r="B4" s="71" t="s">
        <v>86</v>
      </c>
      <c r="C4" s="72" t="s">
        <v>196</v>
      </c>
      <c r="D4" s="72" t="s">
        <v>300</v>
      </c>
      <c r="E4" s="72" t="s">
        <v>301</v>
      </c>
      <c r="F4" s="72" t="s">
        <v>199</v>
      </c>
      <c r="G4" s="72" t="s">
        <v>150</v>
      </c>
      <c r="H4" s="147" t="s">
        <v>197</v>
      </c>
      <c r="I4" s="72" t="s">
        <v>122</v>
      </c>
      <c r="J4" s="72" t="s">
        <v>58</v>
      </c>
      <c r="K4" s="72" t="s">
        <v>198</v>
      </c>
    </row>
    <row r="5" spans="1:11" ht="20.25" customHeight="1" x14ac:dyDescent="0.35">
      <c r="A5" s="77" t="s">
        <v>90</v>
      </c>
      <c r="B5" s="75" t="s">
        <v>298</v>
      </c>
      <c r="C5" s="221">
        <v>15</v>
      </c>
      <c r="D5" s="221">
        <v>7</v>
      </c>
      <c r="E5" s="221">
        <v>4</v>
      </c>
      <c r="F5" s="221">
        <v>0</v>
      </c>
      <c r="G5" s="221">
        <v>11</v>
      </c>
      <c r="H5" s="225">
        <v>0</v>
      </c>
      <c r="I5" s="221">
        <v>2</v>
      </c>
      <c r="J5" s="221">
        <v>0</v>
      </c>
      <c r="K5" s="221">
        <v>2</v>
      </c>
    </row>
    <row r="6" spans="1:11" ht="20.25" customHeight="1" x14ac:dyDescent="0.35">
      <c r="A6" s="76" t="s">
        <v>91</v>
      </c>
      <c r="B6" s="74" t="s">
        <v>92</v>
      </c>
      <c r="C6" s="222">
        <v>18</v>
      </c>
      <c r="D6" s="222">
        <v>49</v>
      </c>
      <c r="E6" s="222">
        <v>21</v>
      </c>
      <c r="F6" s="222">
        <v>0</v>
      </c>
      <c r="G6" s="222">
        <v>70</v>
      </c>
      <c r="H6" s="226">
        <v>5</v>
      </c>
      <c r="I6" s="222">
        <v>4</v>
      </c>
      <c r="J6" s="222">
        <v>0</v>
      </c>
      <c r="K6" s="222">
        <v>9</v>
      </c>
    </row>
    <row r="7" spans="1:11" ht="20.25" customHeight="1" x14ac:dyDescent="0.35">
      <c r="A7" s="77" t="s">
        <v>91</v>
      </c>
      <c r="B7" s="75" t="s">
        <v>93</v>
      </c>
      <c r="C7" s="221">
        <v>15</v>
      </c>
      <c r="D7" s="221">
        <v>0</v>
      </c>
      <c r="E7" s="221">
        <v>12</v>
      </c>
      <c r="F7" s="221">
        <v>0</v>
      </c>
      <c r="G7" s="221">
        <v>12</v>
      </c>
      <c r="H7" s="225">
        <v>9</v>
      </c>
      <c r="I7" s="221">
        <v>0</v>
      </c>
      <c r="J7" s="221">
        <v>0</v>
      </c>
      <c r="K7" s="221">
        <v>9</v>
      </c>
    </row>
    <row r="8" spans="1:11" ht="20.25" customHeight="1" x14ac:dyDescent="0.35">
      <c r="A8" s="76" t="s">
        <v>94</v>
      </c>
      <c r="B8" s="74" t="s">
        <v>95</v>
      </c>
      <c r="C8" s="222">
        <v>24</v>
      </c>
      <c r="D8" s="222">
        <v>18</v>
      </c>
      <c r="E8" s="222">
        <v>8</v>
      </c>
      <c r="F8" s="222">
        <v>0</v>
      </c>
      <c r="G8" s="222">
        <v>26</v>
      </c>
      <c r="H8" s="226">
        <v>10</v>
      </c>
      <c r="I8" s="222">
        <v>0</v>
      </c>
      <c r="J8" s="222">
        <v>0</v>
      </c>
      <c r="K8" s="222">
        <v>10</v>
      </c>
    </row>
    <row r="9" spans="1:11" ht="20.25" customHeight="1" x14ac:dyDescent="0.35">
      <c r="A9" s="77" t="s">
        <v>96</v>
      </c>
      <c r="B9" s="75" t="s">
        <v>97</v>
      </c>
      <c r="C9" s="221">
        <v>20</v>
      </c>
      <c r="D9" s="221">
        <v>0</v>
      </c>
      <c r="E9" s="221">
        <v>6</v>
      </c>
      <c r="F9" s="221">
        <v>11</v>
      </c>
      <c r="G9" s="221">
        <v>17</v>
      </c>
      <c r="H9" s="225">
        <v>0</v>
      </c>
      <c r="I9" s="221">
        <v>0</v>
      </c>
      <c r="J9" s="221">
        <v>8</v>
      </c>
      <c r="K9" s="221">
        <v>8</v>
      </c>
    </row>
    <row r="10" spans="1:11" ht="20.25" customHeight="1" x14ac:dyDescent="0.35">
      <c r="A10" s="76" t="s">
        <v>98</v>
      </c>
      <c r="B10" s="74" t="s">
        <v>99</v>
      </c>
      <c r="C10" s="222">
        <v>16</v>
      </c>
      <c r="D10" s="222">
        <v>17</v>
      </c>
      <c r="E10" s="222">
        <v>4</v>
      </c>
      <c r="F10" s="222">
        <v>0</v>
      </c>
      <c r="G10" s="222">
        <v>21</v>
      </c>
      <c r="H10" s="226">
        <v>0</v>
      </c>
      <c r="I10" s="222">
        <v>7</v>
      </c>
      <c r="J10" s="222">
        <v>0</v>
      </c>
      <c r="K10" s="222">
        <v>7</v>
      </c>
    </row>
    <row r="11" spans="1:11" ht="20.25" customHeight="1" x14ac:dyDescent="0.35">
      <c r="A11" s="77" t="s">
        <v>100</v>
      </c>
      <c r="B11" s="75" t="s">
        <v>101</v>
      </c>
      <c r="C11" s="221">
        <v>12</v>
      </c>
      <c r="D11" s="221">
        <v>2</v>
      </c>
      <c r="E11" s="221">
        <v>5</v>
      </c>
      <c r="F11" s="221">
        <v>0</v>
      </c>
      <c r="G11" s="221">
        <v>7</v>
      </c>
      <c r="H11" s="225">
        <v>0</v>
      </c>
      <c r="I11" s="221">
        <v>4</v>
      </c>
      <c r="J11" s="221">
        <v>0</v>
      </c>
      <c r="K11" s="221">
        <v>4</v>
      </c>
    </row>
    <row r="12" spans="1:11" ht="20.25" customHeight="1" x14ac:dyDescent="0.35">
      <c r="A12" s="76" t="s">
        <v>102</v>
      </c>
      <c r="B12" s="74" t="s">
        <v>103</v>
      </c>
      <c r="C12" s="222">
        <v>15</v>
      </c>
      <c r="D12" s="222">
        <v>13</v>
      </c>
      <c r="E12" s="222">
        <v>4</v>
      </c>
      <c r="F12" s="222">
        <v>0</v>
      </c>
      <c r="G12" s="222">
        <v>17</v>
      </c>
      <c r="H12" s="226">
        <v>5</v>
      </c>
      <c r="I12" s="222">
        <v>2</v>
      </c>
      <c r="J12" s="222">
        <v>0</v>
      </c>
      <c r="K12" s="222">
        <v>7</v>
      </c>
    </row>
    <row r="13" spans="1:11" ht="20.25" customHeight="1" x14ac:dyDescent="0.35">
      <c r="A13" s="77" t="s">
        <v>104</v>
      </c>
      <c r="B13" s="75" t="s">
        <v>105</v>
      </c>
      <c r="C13" s="221">
        <v>30</v>
      </c>
      <c r="D13" s="221">
        <v>16</v>
      </c>
      <c r="E13" s="221">
        <v>6</v>
      </c>
      <c r="F13" s="221">
        <v>0</v>
      </c>
      <c r="G13" s="221">
        <v>22</v>
      </c>
      <c r="H13" s="225">
        <v>0</v>
      </c>
      <c r="I13" s="221">
        <v>7</v>
      </c>
      <c r="J13" s="221">
        <v>0</v>
      </c>
      <c r="K13" s="221">
        <v>7</v>
      </c>
    </row>
    <row r="14" spans="1:11" ht="20.25" customHeight="1" x14ac:dyDescent="0.35">
      <c r="A14" s="76" t="s">
        <v>104</v>
      </c>
      <c r="B14" s="74" t="s">
        <v>106</v>
      </c>
      <c r="C14" s="222">
        <v>60</v>
      </c>
      <c r="D14" s="222">
        <v>49</v>
      </c>
      <c r="E14" s="222">
        <v>41</v>
      </c>
      <c r="F14" s="222">
        <v>0</v>
      </c>
      <c r="G14" s="222">
        <v>90</v>
      </c>
      <c r="H14" s="226">
        <v>0</v>
      </c>
      <c r="I14" s="222">
        <v>37</v>
      </c>
      <c r="J14" s="222">
        <v>0</v>
      </c>
      <c r="K14" s="222">
        <v>37</v>
      </c>
    </row>
    <row r="15" spans="1:11" ht="20.25" customHeight="1" x14ac:dyDescent="0.35">
      <c r="A15" s="77" t="s">
        <v>107</v>
      </c>
      <c r="B15" s="75" t="s">
        <v>108</v>
      </c>
      <c r="C15" s="221">
        <v>22</v>
      </c>
      <c r="D15" s="221">
        <v>8</v>
      </c>
      <c r="E15" s="221">
        <v>7</v>
      </c>
      <c r="F15" s="221">
        <v>0</v>
      </c>
      <c r="G15" s="221">
        <v>15</v>
      </c>
      <c r="H15" s="225">
        <v>0</v>
      </c>
      <c r="I15" s="221">
        <v>4</v>
      </c>
      <c r="J15" s="221">
        <v>0</v>
      </c>
      <c r="K15" s="221">
        <v>4</v>
      </c>
    </row>
    <row r="16" spans="1:11" ht="20.25" customHeight="1" x14ac:dyDescent="0.35">
      <c r="A16" s="76" t="s">
        <v>109</v>
      </c>
      <c r="B16" s="74" t="s">
        <v>110</v>
      </c>
      <c r="C16" s="222">
        <v>140</v>
      </c>
      <c r="D16" s="222">
        <v>75</v>
      </c>
      <c r="E16" s="222">
        <v>0</v>
      </c>
      <c r="F16" s="222">
        <v>0</v>
      </c>
      <c r="G16" s="222">
        <v>75</v>
      </c>
      <c r="H16" s="226">
        <v>54</v>
      </c>
      <c r="I16" s="222">
        <v>0</v>
      </c>
      <c r="J16" s="222">
        <v>0</v>
      </c>
      <c r="K16" s="222">
        <v>54</v>
      </c>
    </row>
    <row r="17" spans="1:11" ht="20.25" customHeight="1" x14ac:dyDescent="0.35">
      <c r="A17" s="77" t="s">
        <v>111</v>
      </c>
      <c r="B17" s="75" t="s">
        <v>112</v>
      </c>
      <c r="C17" s="221">
        <v>60</v>
      </c>
      <c r="D17" s="221">
        <v>9</v>
      </c>
      <c r="E17" s="221">
        <v>5</v>
      </c>
      <c r="F17" s="221">
        <v>0</v>
      </c>
      <c r="G17" s="221">
        <v>14</v>
      </c>
      <c r="H17" s="225">
        <v>0</v>
      </c>
      <c r="I17" s="221">
        <v>6</v>
      </c>
      <c r="J17" s="221">
        <v>0</v>
      </c>
      <c r="K17" s="221">
        <v>6</v>
      </c>
    </row>
    <row r="18" spans="1:11" ht="24.95" customHeight="1" x14ac:dyDescent="0.4">
      <c r="A18" s="146"/>
      <c r="B18" s="143" t="s">
        <v>157</v>
      </c>
      <c r="C18" s="224">
        <f>SUM(C5:C17)</f>
        <v>447</v>
      </c>
      <c r="D18" s="224">
        <f t="shared" ref="D18:G18" si="0">SUM(D5:D17)</f>
        <v>263</v>
      </c>
      <c r="E18" s="224">
        <f t="shared" si="0"/>
        <v>123</v>
      </c>
      <c r="F18" s="224">
        <f t="shared" si="0"/>
        <v>11</v>
      </c>
      <c r="G18" s="224">
        <f t="shared" si="0"/>
        <v>397</v>
      </c>
      <c r="H18" s="228">
        <f>SUM(H5:H17)</f>
        <v>83</v>
      </c>
      <c r="I18" s="224">
        <f>SUM(I5:I17)</f>
        <v>73</v>
      </c>
      <c r="J18" s="224">
        <f t="shared" ref="J18:K18" si="1">SUM(J5:J17)</f>
        <v>8</v>
      </c>
      <c r="K18" s="224">
        <f t="shared" si="1"/>
        <v>164</v>
      </c>
    </row>
    <row r="20" spans="1:11" x14ac:dyDescent="0.35">
      <c r="A20" s="35" t="s">
        <v>395</v>
      </c>
    </row>
    <row r="21" spans="1:11" x14ac:dyDescent="0.35">
      <c r="A21" s="50" t="s">
        <v>361</v>
      </c>
    </row>
    <row r="23" spans="1:11" x14ac:dyDescent="0.35">
      <c r="C23" s="227"/>
      <c r="D23" s="227"/>
      <c r="E23" s="227"/>
      <c r="F23" s="227"/>
      <c r="G23" s="227"/>
      <c r="H23" s="227"/>
      <c r="I23" s="227"/>
      <c r="J23" s="227"/>
      <c r="K23" s="227"/>
    </row>
  </sheetData>
  <autoFilter ref="A4:K4" xr:uid="{00000000-0009-0000-0000-000011000000}"/>
  <mergeCells count="3">
    <mergeCell ref="A2:B2"/>
    <mergeCell ref="D3:G3"/>
    <mergeCell ref="H3:K3"/>
  </mergeCells>
  <hyperlinks>
    <hyperlink ref="A2:B2" location="TOC!A1" display="Return to Table of Contents" xr:uid="{00000000-0004-0000-1100-000000000000}"/>
  </hyperlinks>
  <pageMargins left="0.25" right="0.25" top="0.75" bottom="0.75" header="0.3" footer="0.3"/>
  <pageSetup scale="85" orientation="landscape" r:id="rId1"/>
  <headerFooter>
    <oddHeader>&amp;L&amp;"Arial,Bold"2021-22&amp;"Arial,Regular" &amp;"Arial,Bold Italic"Survey of Allied Dental Education&amp;"Arial,Regular"
&amp;"Arial,Bold"Report 3: Dental Laboratory Technology Education Programs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pageSetUpPr fitToPage="1"/>
  </sheetPr>
  <dimension ref="A1:L93"/>
  <sheetViews>
    <sheetView zoomScaleNormal="100" workbookViewId="0"/>
  </sheetViews>
  <sheetFormatPr defaultColWidth="9" defaultRowHeight="12.75" x14ac:dyDescent="0.35"/>
  <cols>
    <col min="1" max="1" width="24.59765625" style="18" customWidth="1"/>
    <col min="2" max="2" width="15" style="18" customWidth="1"/>
    <col min="3" max="3" width="10" style="18" bestFit="1" customWidth="1"/>
    <col min="4" max="5" width="9.3984375" style="18" bestFit="1" customWidth="1"/>
    <col min="6" max="6" width="9" style="18"/>
    <col min="7" max="7" width="7.3984375" style="18" customWidth="1"/>
    <col min="8" max="9" width="9" style="18"/>
    <col min="10" max="10" width="7" style="18" customWidth="1"/>
    <col min="11" max="11" width="2" style="18" customWidth="1"/>
    <col min="12" max="13" width="9" style="18"/>
    <col min="14" max="14" width="4.1328125" style="18" customWidth="1"/>
    <col min="15" max="16384" width="9" style="18"/>
  </cols>
  <sheetData>
    <row r="1" spans="1:12" ht="13.9" x14ac:dyDescent="0.35">
      <c r="A1" s="94" t="s">
        <v>357</v>
      </c>
    </row>
    <row r="2" spans="1:12" ht="20.25" customHeight="1" x14ac:dyDescent="0.4">
      <c r="A2" s="177" t="s">
        <v>4</v>
      </c>
      <c r="D2" s="151"/>
      <c r="I2" s="152"/>
    </row>
    <row r="4" spans="1:12" ht="13.15" x14ac:dyDescent="0.4">
      <c r="A4" s="150"/>
      <c r="D4" s="58"/>
      <c r="E4" s="58"/>
      <c r="F4" s="58"/>
      <c r="G4" s="58"/>
      <c r="H4" s="58"/>
      <c r="I4" s="58"/>
    </row>
    <row r="5" spans="1:12" ht="13.15" x14ac:dyDescent="0.35">
      <c r="G5" s="153"/>
      <c r="H5" s="153"/>
      <c r="I5" s="58"/>
      <c r="J5" s="58"/>
      <c r="K5" s="58"/>
    </row>
    <row r="6" spans="1:12" ht="13.15" x14ac:dyDescent="0.35">
      <c r="I6" s="42"/>
      <c r="J6" s="43"/>
      <c r="K6" s="43"/>
    </row>
    <row r="7" spans="1:12" ht="13.15" x14ac:dyDescent="0.35">
      <c r="I7" s="42"/>
      <c r="J7" s="43"/>
      <c r="K7" s="43"/>
    </row>
    <row r="8" spans="1:12" ht="13.15" x14ac:dyDescent="0.35">
      <c r="B8" s="18" t="s">
        <v>200</v>
      </c>
      <c r="C8" s="18" t="s">
        <v>201</v>
      </c>
      <c r="D8" s="18" t="s">
        <v>202</v>
      </c>
      <c r="E8" s="18" t="s">
        <v>203</v>
      </c>
      <c r="F8" s="18" t="s">
        <v>204</v>
      </c>
      <c r="G8" s="18" t="s">
        <v>161</v>
      </c>
      <c r="I8" s="42"/>
      <c r="J8" s="43"/>
      <c r="K8" s="43"/>
    </row>
    <row r="9" spans="1:12" ht="13.15" x14ac:dyDescent="0.35">
      <c r="B9" s="154"/>
      <c r="C9" s="154">
        <v>224</v>
      </c>
      <c r="D9" s="154">
        <v>172</v>
      </c>
      <c r="E9" s="154">
        <v>77</v>
      </c>
      <c r="F9" s="18">
        <v>9</v>
      </c>
      <c r="G9" s="18">
        <v>13</v>
      </c>
      <c r="I9" s="42"/>
      <c r="J9" s="43"/>
      <c r="K9" s="43"/>
    </row>
    <row r="10" spans="1:12" ht="13.15" x14ac:dyDescent="0.35">
      <c r="C10" s="155"/>
      <c r="D10" s="153">
        <f>D9/C9</f>
        <v>0.7678571428571429</v>
      </c>
      <c r="E10" s="153">
        <f>C18/C17</f>
        <v>0.77777777777777779</v>
      </c>
      <c r="F10" s="153">
        <f>C19/C17</f>
        <v>9.0909090909090912E-2</v>
      </c>
      <c r="G10" s="153">
        <f>C20/C17</f>
        <v>0.13131313131313133</v>
      </c>
      <c r="I10" s="42"/>
      <c r="J10" s="43"/>
      <c r="K10" s="43"/>
    </row>
    <row r="11" spans="1:12" ht="13.15" x14ac:dyDescent="0.35">
      <c r="I11" s="42"/>
      <c r="J11" s="43"/>
      <c r="K11" s="43"/>
    </row>
    <row r="12" spans="1:12" ht="13.15" x14ac:dyDescent="0.35">
      <c r="I12" s="42"/>
      <c r="J12" s="43"/>
      <c r="K12" s="43"/>
    </row>
    <row r="14" spans="1:12" ht="13.15" thickBot="1" x14ac:dyDescent="0.4">
      <c r="B14" s="18" t="s">
        <v>405</v>
      </c>
    </row>
    <row r="15" spans="1:12" ht="13.15" x14ac:dyDescent="0.35">
      <c r="B15" s="52" t="s">
        <v>71</v>
      </c>
      <c r="C15" s="53" t="s">
        <v>72</v>
      </c>
      <c r="D15" s="53" t="s">
        <v>73</v>
      </c>
      <c r="L15" s="152"/>
    </row>
    <row r="16" spans="1:12" ht="13.15" x14ac:dyDescent="0.35">
      <c r="B16" s="54" t="s">
        <v>306</v>
      </c>
      <c r="C16" s="55">
        <v>149</v>
      </c>
      <c r="D16" s="55">
        <v>11</v>
      </c>
      <c r="L16" s="152"/>
    </row>
    <row r="17" spans="1:12" ht="13.15" x14ac:dyDescent="0.35">
      <c r="B17" s="54" t="s">
        <v>302</v>
      </c>
      <c r="C17" s="55">
        <v>99</v>
      </c>
      <c r="D17" s="55">
        <v>11</v>
      </c>
      <c r="L17" s="152"/>
    </row>
    <row r="18" spans="1:12" ht="13.15" x14ac:dyDescent="0.35">
      <c r="B18" s="54" t="s">
        <v>303</v>
      </c>
      <c r="C18" s="55">
        <v>77</v>
      </c>
      <c r="D18" s="55">
        <v>11</v>
      </c>
      <c r="K18" s="152"/>
    </row>
    <row r="19" spans="1:12" ht="13.15" x14ac:dyDescent="0.35">
      <c r="B19" s="54" t="s">
        <v>304</v>
      </c>
      <c r="C19" s="55">
        <v>9</v>
      </c>
      <c r="D19" s="55">
        <v>11</v>
      </c>
      <c r="K19" s="152"/>
    </row>
    <row r="20" spans="1:12" ht="13.15" x14ac:dyDescent="0.35">
      <c r="B20" s="54" t="s">
        <v>305</v>
      </c>
      <c r="C20" s="55">
        <v>13</v>
      </c>
      <c r="D20" s="55">
        <v>11</v>
      </c>
    </row>
    <row r="26" spans="1:12" ht="13.5" customHeight="1" x14ac:dyDescent="0.35">
      <c r="A26" s="178" t="s">
        <v>407</v>
      </c>
    </row>
    <row r="27" spans="1:12" ht="13.7" customHeight="1" x14ac:dyDescent="0.35">
      <c r="A27" s="179" t="s">
        <v>361</v>
      </c>
    </row>
    <row r="28" spans="1:12" ht="13.7" customHeight="1" x14ac:dyDescent="0.35">
      <c r="A28" s="157"/>
    </row>
    <row r="30" spans="1:12" ht="13.9" x14ac:dyDescent="0.4">
      <c r="A30" s="176" t="s">
        <v>406</v>
      </c>
    </row>
    <row r="31" spans="1:12" x14ac:dyDescent="0.35">
      <c r="A31" s="157"/>
      <c r="B31" s="43"/>
      <c r="C31" s="43"/>
      <c r="D31" s="153"/>
    </row>
    <row r="34" spans="2:12" x14ac:dyDescent="0.35">
      <c r="G34" s="157"/>
      <c r="H34" s="158"/>
    </row>
    <row r="35" spans="2:12" x14ac:dyDescent="0.35">
      <c r="G35" s="157"/>
      <c r="H35" s="158"/>
    </row>
    <row r="36" spans="2:12" x14ac:dyDescent="0.35">
      <c r="G36" s="157"/>
      <c r="H36" s="158"/>
    </row>
    <row r="37" spans="2:12" x14ac:dyDescent="0.35">
      <c r="C37" s="18" t="s">
        <v>158</v>
      </c>
      <c r="D37" s="18" t="s">
        <v>73</v>
      </c>
      <c r="G37" s="157"/>
      <c r="H37" s="158"/>
    </row>
    <row r="38" spans="2:12" x14ac:dyDescent="0.35">
      <c r="B38" s="18" t="s">
        <v>206</v>
      </c>
      <c r="C38" s="153">
        <f>D38/$D$43</f>
        <v>0.46534653465346537</v>
      </c>
      <c r="D38" s="18">
        <v>47</v>
      </c>
      <c r="G38" s="157"/>
      <c r="H38" s="158"/>
    </row>
    <row r="39" spans="2:12" x14ac:dyDescent="0.35">
      <c r="B39" s="18" t="s">
        <v>205</v>
      </c>
      <c r="C39" s="153">
        <f t="shared" ref="C39:C41" si="0">D39/$D$43</f>
        <v>0.11881188118811881</v>
      </c>
      <c r="D39" s="18">
        <v>12</v>
      </c>
      <c r="G39" s="157"/>
      <c r="H39" s="159"/>
    </row>
    <row r="40" spans="2:12" x14ac:dyDescent="0.35">
      <c r="B40" s="18" t="s">
        <v>161</v>
      </c>
      <c r="C40" s="153">
        <f>D40/$D$43</f>
        <v>0.18811881188118812</v>
      </c>
      <c r="D40" s="18">
        <v>19</v>
      </c>
      <c r="G40" s="157"/>
      <c r="H40" s="159"/>
    </row>
    <row r="41" spans="2:12" x14ac:dyDescent="0.35">
      <c r="B41" s="18" t="s">
        <v>307</v>
      </c>
      <c r="C41" s="153">
        <f t="shared" si="0"/>
        <v>0.22772277227722773</v>
      </c>
      <c r="D41" s="18">
        <v>23</v>
      </c>
      <c r="G41" s="157"/>
      <c r="H41" s="158"/>
    </row>
    <row r="42" spans="2:12" x14ac:dyDescent="0.35">
      <c r="G42" s="157"/>
      <c r="H42" s="158"/>
    </row>
    <row r="43" spans="2:12" ht="13.15" thickBot="1" x14ac:dyDescent="0.4">
      <c r="D43" s="18">
        <f>SUM(D38:D41)</f>
        <v>101</v>
      </c>
      <c r="G43" s="157"/>
      <c r="H43" s="158"/>
      <c r="L43" s="153"/>
    </row>
    <row r="44" spans="2:12" ht="13.15" x14ac:dyDescent="0.35">
      <c r="B44" s="52" t="s">
        <v>71</v>
      </c>
      <c r="C44" s="53" t="s">
        <v>72</v>
      </c>
      <c r="D44" s="53" t="s">
        <v>73</v>
      </c>
      <c r="G44" s="157"/>
      <c r="H44" s="158"/>
      <c r="L44" s="153"/>
    </row>
    <row r="45" spans="2:12" ht="13.15" x14ac:dyDescent="0.35">
      <c r="B45" s="54" t="s">
        <v>302</v>
      </c>
      <c r="C45" s="55">
        <v>101</v>
      </c>
      <c r="D45" s="55">
        <v>11</v>
      </c>
      <c r="G45" s="157"/>
      <c r="H45" s="158"/>
      <c r="L45" s="153"/>
    </row>
    <row r="46" spans="2:12" ht="13.15" x14ac:dyDescent="0.35">
      <c r="B46" s="54" t="s">
        <v>308</v>
      </c>
      <c r="C46" s="55">
        <v>47</v>
      </c>
      <c r="D46" s="55">
        <v>11</v>
      </c>
    </row>
    <row r="47" spans="2:12" ht="13.15" x14ac:dyDescent="0.35">
      <c r="B47" s="54" t="s">
        <v>309</v>
      </c>
      <c r="C47" s="55">
        <v>12</v>
      </c>
      <c r="D47" s="55">
        <v>11</v>
      </c>
    </row>
    <row r="48" spans="2:12" ht="13.15" x14ac:dyDescent="0.35">
      <c r="B48" s="54" t="s">
        <v>310</v>
      </c>
      <c r="C48" s="55">
        <v>23</v>
      </c>
      <c r="D48" s="55">
        <v>11</v>
      </c>
    </row>
    <row r="49" spans="1:11" ht="13.15" x14ac:dyDescent="0.35">
      <c r="B49" s="54" t="s">
        <v>311</v>
      </c>
      <c r="C49" s="55">
        <v>19</v>
      </c>
      <c r="D49" s="55">
        <v>11</v>
      </c>
    </row>
    <row r="50" spans="1:11" x14ac:dyDescent="0.35">
      <c r="A50" s="156"/>
    </row>
    <row r="51" spans="1:11" x14ac:dyDescent="0.35">
      <c r="A51" s="157"/>
    </row>
    <row r="62" spans="1:11" x14ac:dyDescent="0.35">
      <c r="A62" s="178" t="s">
        <v>407</v>
      </c>
    </row>
    <row r="63" spans="1:11" x14ac:dyDescent="0.35">
      <c r="A63" s="179" t="s">
        <v>361</v>
      </c>
      <c r="B63" s="1"/>
      <c r="C63" s="1"/>
      <c r="H63" s="153"/>
      <c r="I63" s="153"/>
      <c r="J63" s="153"/>
      <c r="K63" s="160"/>
    </row>
    <row r="64" spans="1:11" x14ac:dyDescent="0.35">
      <c r="A64" s="161"/>
      <c r="B64" s="1"/>
      <c r="C64" s="1"/>
      <c r="H64" s="153"/>
      <c r="I64" s="153"/>
      <c r="J64" s="153"/>
      <c r="K64" s="153"/>
    </row>
    <row r="65" spans="1:11" x14ac:dyDescent="0.35">
      <c r="A65" s="162"/>
      <c r="B65" s="1"/>
      <c r="C65" s="1"/>
    </row>
    <row r="66" spans="1:11" ht="13.15" x14ac:dyDescent="0.35">
      <c r="A66" s="163"/>
      <c r="F66" s="153"/>
    </row>
    <row r="67" spans="1:11" ht="13.15" x14ac:dyDescent="0.35">
      <c r="A67" s="164"/>
      <c r="F67" s="153"/>
    </row>
    <row r="68" spans="1:11" ht="13.15" x14ac:dyDescent="0.35">
      <c r="A68" s="164"/>
      <c r="F68" s="153"/>
      <c r="H68" s="165"/>
      <c r="I68" s="165"/>
      <c r="J68" s="165"/>
      <c r="K68" s="165"/>
    </row>
    <row r="69" spans="1:11" ht="13.15" x14ac:dyDescent="0.35">
      <c r="A69" s="164"/>
      <c r="D69" s="166"/>
      <c r="F69" s="153"/>
      <c r="H69" s="153"/>
      <c r="I69" s="153"/>
      <c r="J69" s="153"/>
      <c r="K69" s="160"/>
    </row>
    <row r="70" spans="1:11" ht="13.15" x14ac:dyDescent="0.35">
      <c r="A70" s="164"/>
      <c r="D70" s="166"/>
      <c r="F70" s="153"/>
      <c r="H70" s="153"/>
      <c r="I70" s="153"/>
      <c r="J70" s="153"/>
      <c r="K70" s="153"/>
    </row>
    <row r="71" spans="1:11" ht="13.15" x14ac:dyDescent="0.35">
      <c r="A71" s="164"/>
      <c r="D71" s="166"/>
      <c r="F71" s="167"/>
    </row>
    <row r="72" spans="1:11" ht="13.15" x14ac:dyDescent="0.35">
      <c r="A72" s="164"/>
      <c r="D72" s="166"/>
      <c r="F72" s="153"/>
    </row>
    <row r="73" spans="1:11" ht="13.15" x14ac:dyDescent="0.35">
      <c r="A73" s="164"/>
      <c r="D73" s="166"/>
      <c r="F73" s="153"/>
    </row>
    <row r="74" spans="1:11" ht="13.15" x14ac:dyDescent="0.35">
      <c r="A74" s="164"/>
      <c r="B74" s="168"/>
      <c r="C74" s="168"/>
      <c r="D74" s="166"/>
    </row>
    <row r="75" spans="1:11" ht="13.15" x14ac:dyDescent="0.35">
      <c r="A75" s="164"/>
      <c r="B75" s="168"/>
      <c r="C75" s="168"/>
      <c r="D75" s="166"/>
    </row>
    <row r="76" spans="1:11" ht="13.15" x14ac:dyDescent="0.35">
      <c r="A76" s="164"/>
      <c r="B76" s="168"/>
      <c r="C76" s="168"/>
      <c r="D76" s="166"/>
    </row>
    <row r="77" spans="1:11" x14ac:dyDescent="0.35">
      <c r="A77" s="19"/>
      <c r="B77" s="1"/>
      <c r="C77" s="1"/>
    </row>
    <row r="78" spans="1:11" x14ac:dyDescent="0.35">
      <c r="A78" s="19"/>
      <c r="B78" s="1"/>
      <c r="C78" s="1"/>
    </row>
    <row r="79" spans="1:11" x14ac:dyDescent="0.35">
      <c r="A79" s="169"/>
      <c r="B79" s="170"/>
      <c r="C79" s="170"/>
      <c r="D79" s="171"/>
      <c r="E79" s="171"/>
    </row>
    <row r="80" spans="1:11" x14ac:dyDescent="0.35">
      <c r="A80" s="172"/>
      <c r="B80" s="170"/>
      <c r="C80" s="170"/>
      <c r="D80" s="171"/>
      <c r="E80" s="171"/>
    </row>
    <row r="81" spans="1:5" x14ac:dyDescent="0.35">
      <c r="A81" s="172"/>
      <c r="B81" s="170"/>
      <c r="C81" s="170"/>
      <c r="D81" s="171"/>
      <c r="E81" s="171"/>
    </row>
    <row r="82" spans="1:5" x14ac:dyDescent="0.35">
      <c r="A82" s="173"/>
      <c r="B82" s="170"/>
      <c r="C82" s="170"/>
      <c r="D82" s="171"/>
      <c r="E82" s="171"/>
    </row>
    <row r="83" spans="1:5" ht="13.15" x14ac:dyDescent="0.35">
      <c r="A83" s="174"/>
      <c r="B83" s="174"/>
      <c r="C83" s="174"/>
      <c r="D83" s="171"/>
      <c r="E83" s="171"/>
    </row>
    <row r="84" spans="1:5" ht="13.15" x14ac:dyDescent="0.35">
      <c r="A84" s="174"/>
      <c r="B84" s="169"/>
      <c r="C84" s="169"/>
      <c r="D84" s="171"/>
      <c r="E84" s="171"/>
    </row>
    <row r="85" spans="1:5" ht="13.15" x14ac:dyDescent="0.35">
      <c r="A85" s="174"/>
      <c r="B85" s="169"/>
      <c r="C85" s="169"/>
      <c r="D85" s="171"/>
      <c r="E85" s="171"/>
    </row>
    <row r="86" spans="1:5" ht="13.15" x14ac:dyDescent="0.35">
      <c r="A86" s="174"/>
      <c r="B86" s="169"/>
      <c r="C86" s="169"/>
      <c r="D86" s="175"/>
      <c r="E86" s="171"/>
    </row>
    <row r="87" spans="1:5" ht="13.15" x14ac:dyDescent="0.35">
      <c r="A87" s="174"/>
      <c r="B87" s="169"/>
      <c r="C87" s="169"/>
      <c r="D87" s="175"/>
      <c r="E87" s="171"/>
    </row>
    <row r="88" spans="1:5" ht="13.15" x14ac:dyDescent="0.35">
      <c r="A88" s="174"/>
      <c r="B88" s="169"/>
      <c r="C88" s="169"/>
      <c r="D88" s="175"/>
      <c r="E88" s="171"/>
    </row>
    <row r="89" spans="1:5" ht="13.15" x14ac:dyDescent="0.35">
      <c r="A89" s="174"/>
      <c r="B89" s="169"/>
      <c r="C89" s="169"/>
      <c r="D89" s="175"/>
      <c r="E89" s="171"/>
    </row>
    <row r="90" spans="1:5" ht="13.15" x14ac:dyDescent="0.35">
      <c r="A90" s="174"/>
      <c r="B90" s="169"/>
      <c r="C90" s="169"/>
      <c r="D90" s="175"/>
      <c r="E90" s="171"/>
    </row>
    <row r="91" spans="1:5" ht="13.15" x14ac:dyDescent="0.35">
      <c r="A91" s="174"/>
      <c r="B91" s="169"/>
      <c r="C91" s="169"/>
      <c r="D91" s="175"/>
      <c r="E91" s="171"/>
    </row>
    <row r="92" spans="1:5" x14ac:dyDescent="0.35">
      <c r="A92" s="156"/>
      <c r="B92" s="169"/>
      <c r="C92" s="169"/>
      <c r="D92" s="175"/>
      <c r="E92" s="171"/>
    </row>
    <row r="93" spans="1:5" x14ac:dyDescent="0.35">
      <c r="A93" s="157"/>
      <c r="B93" s="169"/>
      <c r="C93" s="169"/>
      <c r="D93" s="175"/>
      <c r="E93" s="171"/>
    </row>
  </sheetData>
  <hyperlinks>
    <hyperlink ref="A2" location="TOC!A1" display="Return to Table of Contents" xr:uid="{00000000-0004-0000-1200-000000000000}"/>
  </hyperlinks>
  <pageMargins left="0.25" right="0.25" top="0.75" bottom="0.75" header="0.3" footer="0.3"/>
  <pageSetup scale="77" orientation="portrait" r:id="rId1"/>
  <headerFooter>
    <oddHeader>&amp;L&amp;"Arial,Bold"2021-22&amp;"Arial,Regular" &amp;"Arial,Bold Italic"Survey of Allied Dental Education&amp;"Arial,Regular"
&amp;"Arial,Bold"Report 3: Dental Laboratory Technology Education Programs</oddHeader>
  </headerFooter>
  <rowBreaks count="1" manualBreakCount="1">
    <brk id="28"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A9"/>
  <sheetViews>
    <sheetView zoomScaleNormal="100" workbookViewId="0">
      <pane ySplit="2" topLeftCell="A3" activePane="bottomLeft" state="frozen"/>
      <selection sqref="A1:G1"/>
      <selection pane="bottomLeft"/>
    </sheetView>
  </sheetViews>
  <sheetFormatPr defaultColWidth="9" defaultRowHeight="12.75" x14ac:dyDescent="0.35"/>
  <cols>
    <col min="1" max="1" width="90" style="1" customWidth="1"/>
    <col min="2" max="16384" width="9" style="1"/>
  </cols>
  <sheetData>
    <row r="1" spans="1:1" ht="13.9" x14ac:dyDescent="0.35">
      <c r="A1" s="215" t="s">
        <v>2</v>
      </c>
    </row>
    <row r="2" spans="1:1" ht="18.75" customHeight="1" x14ac:dyDescent="0.35">
      <c r="A2" s="216" t="s">
        <v>4</v>
      </c>
    </row>
    <row r="3" spans="1:1" ht="51" x14ac:dyDescent="0.35">
      <c r="A3" s="282" t="s">
        <v>452</v>
      </c>
    </row>
    <row r="4" spans="1:1" ht="13.15" x14ac:dyDescent="0.35">
      <c r="A4" s="283"/>
    </row>
    <row r="5" spans="1:1" ht="76.5" x14ac:dyDescent="0.35">
      <c r="A5" s="282" t="s">
        <v>453</v>
      </c>
    </row>
    <row r="6" spans="1:1" ht="13.15" x14ac:dyDescent="0.35">
      <c r="A6" s="283"/>
    </row>
    <row r="7" spans="1:1" ht="63.75" x14ac:dyDescent="0.35">
      <c r="A7" s="282" t="s">
        <v>454</v>
      </c>
    </row>
    <row r="8" spans="1:1" ht="13.15" x14ac:dyDescent="0.4">
      <c r="A8" s="284"/>
    </row>
    <row r="9" spans="1:1" ht="38.25" x14ac:dyDescent="0.35">
      <c r="A9" s="282" t="s">
        <v>5</v>
      </c>
    </row>
  </sheetData>
  <hyperlinks>
    <hyperlink ref="A2" location="TOC!A1" display="Return to Table of Contents" xr:uid="{00000000-0004-0000-0100-000000000000}"/>
  </hyperlinks>
  <pageMargins left="0.25" right="0.25" top="0.75" bottom="0.75" header="0.3" footer="0.3"/>
  <pageSetup orientation="landscape" r:id="rId1"/>
  <headerFooter>
    <oddHeader>&amp;L&amp;"Arial,Bold"2021-22&amp;"Arial,Regular" &amp;"Arial,Bold Italic"Survey of Allied Dental Education&amp;"Arial,Regular"
&amp;"Arial,Bold"Report 3: Dental Laboratory Technology Education Programs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pageSetUpPr fitToPage="1"/>
  </sheetPr>
  <dimension ref="A1:P47"/>
  <sheetViews>
    <sheetView zoomScaleNormal="100" workbookViewId="0"/>
  </sheetViews>
  <sheetFormatPr defaultColWidth="9" defaultRowHeight="12.75" x14ac:dyDescent="0.35"/>
  <cols>
    <col min="1" max="1" width="48" style="1" customWidth="1"/>
    <col min="2" max="4" width="9" style="1"/>
    <col min="5" max="5" width="13" style="1" customWidth="1"/>
    <col min="6" max="16384" width="9" style="1"/>
  </cols>
  <sheetData>
    <row r="1" spans="1:7" ht="13.9" x14ac:dyDescent="0.4">
      <c r="A1" s="13" t="s">
        <v>341</v>
      </c>
    </row>
    <row r="2" spans="1:7" ht="24" customHeight="1" x14ac:dyDescent="0.35">
      <c r="A2" s="65" t="s">
        <v>4</v>
      </c>
    </row>
    <row r="3" spans="1:7" ht="13.15" thickBot="1" x14ac:dyDescent="0.4"/>
    <row r="4" spans="1:7" ht="34.9" x14ac:dyDescent="0.35">
      <c r="A4" s="245" t="s">
        <v>207</v>
      </c>
      <c r="B4" s="246" t="s">
        <v>208</v>
      </c>
      <c r="C4" s="246" t="s">
        <v>209</v>
      </c>
      <c r="D4" s="246"/>
    </row>
    <row r="5" spans="1:7" x14ac:dyDescent="0.35">
      <c r="A5" s="247" t="s">
        <v>210</v>
      </c>
      <c r="B5" s="248">
        <v>17.2</v>
      </c>
      <c r="C5" s="248">
        <f>D5-B5</f>
        <v>12.8</v>
      </c>
      <c r="D5" s="249">
        <v>30</v>
      </c>
    </row>
    <row r="6" spans="1:7" x14ac:dyDescent="0.35">
      <c r="A6" s="247" t="s">
        <v>211</v>
      </c>
      <c r="B6" s="248">
        <v>10</v>
      </c>
      <c r="C6" s="248">
        <f t="shared" ref="C6:C11" si="0">D6-B6</f>
        <v>15</v>
      </c>
      <c r="D6" s="249">
        <v>25</v>
      </c>
    </row>
    <row r="7" spans="1:7" x14ac:dyDescent="0.35">
      <c r="A7" s="247" t="s">
        <v>212</v>
      </c>
      <c r="B7" s="248">
        <v>4.5999999999999996</v>
      </c>
      <c r="C7" s="248">
        <f t="shared" si="0"/>
        <v>5.4</v>
      </c>
      <c r="D7" s="249">
        <v>10</v>
      </c>
    </row>
    <row r="8" spans="1:7" x14ac:dyDescent="0.35">
      <c r="A8" s="247" t="s">
        <v>214</v>
      </c>
      <c r="B8" s="248">
        <v>4.0999999999999996</v>
      </c>
      <c r="C8" s="248">
        <f t="shared" si="0"/>
        <v>10.9</v>
      </c>
      <c r="D8" s="249">
        <v>15</v>
      </c>
    </row>
    <row r="9" spans="1:7" x14ac:dyDescent="0.35">
      <c r="A9" s="247" t="s">
        <v>213</v>
      </c>
      <c r="B9" s="248">
        <v>2.6</v>
      </c>
      <c r="C9" s="248">
        <f t="shared" si="0"/>
        <v>2.4</v>
      </c>
      <c r="D9" s="249">
        <v>5</v>
      </c>
    </row>
    <row r="10" spans="1:7" x14ac:dyDescent="0.35">
      <c r="A10" s="247" t="s">
        <v>215</v>
      </c>
      <c r="B10" s="248">
        <v>1.2</v>
      </c>
      <c r="C10" s="248">
        <f t="shared" si="0"/>
        <v>1.8</v>
      </c>
      <c r="D10" s="249">
        <v>3</v>
      </c>
    </row>
    <row r="11" spans="1:7" x14ac:dyDescent="0.35">
      <c r="A11" s="247" t="s">
        <v>216</v>
      </c>
      <c r="B11" s="248">
        <v>0.8</v>
      </c>
      <c r="C11" s="248">
        <f t="shared" si="0"/>
        <v>1.2</v>
      </c>
      <c r="D11" s="249">
        <v>2</v>
      </c>
    </row>
    <row r="14" spans="1:7" ht="13.15" thickBot="1" x14ac:dyDescent="0.4">
      <c r="C14" s="1">
        <f>11-5.4</f>
        <v>5.6</v>
      </c>
    </row>
    <row r="15" spans="1:7" ht="26.25" x14ac:dyDescent="0.35">
      <c r="A15" s="52" t="s">
        <v>71</v>
      </c>
      <c r="B15" s="53"/>
      <c r="C15" s="53" t="s">
        <v>142</v>
      </c>
      <c r="D15" s="53" t="s">
        <v>312</v>
      </c>
      <c r="E15" s="53" t="s">
        <v>217</v>
      </c>
      <c r="F15" s="53" t="s">
        <v>209</v>
      </c>
      <c r="G15" s="53" t="s">
        <v>73</v>
      </c>
    </row>
    <row r="16" spans="1:7" ht="20.25" x14ac:dyDescent="0.35">
      <c r="A16" s="54" t="s">
        <v>408</v>
      </c>
      <c r="B16" s="244" t="s">
        <v>211</v>
      </c>
      <c r="C16" s="55">
        <v>10</v>
      </c>
      <c r="D16" s="55">
        <v>8</v>
      </c>
      <c r="E16" s="55">
        <v>2</v>
      </c>
      <c r="F16" s="55">
        <v>25</v>
      </c>
      <c r="G16" s="55">
        <v>13</v>
      </c>
    </row>
    <row r="17" spans="1:16" ht="13.15" x14ac:dyDescent="0.35">
      <c r="A17" s="54" t="s">
        <v>409</v>
      </c>
      <c r="B17" s="244" t="s">
        <v>416</v>
      </c>
      <c r="C17" s="55">
        <v>4.5999999999999996</v>
      </c>
      <c r="D17" s="55">
        <v>4</v>
      </c>
      <c r="E17" s="55">
        <v>0</v>
      </c>
      <c r="F17" s="55">
        <v>10</v>
      </c>
      <c r="G17" s="55">
        <v>13</v>
      </c>
    </row>
    <row r="18" spans="1:16" ht="20.25" x14ac:dyDescent="0.35">
      <c r="A18" s="54" t="s">
        <v>410</v>
      </c>
      <c r="B18" s="244" t="s">
        <v>213</v>
      </c>
      <c r="C18" s="55">
        <v>2.6</v>
      </c>
      <c r="D18" s="55">
        <v>3</v>
      </c>
      <c r="E18" s="55">
        <v>0</v>
      </c>
      <c r="F18" s="55">
        <v>5</v>
      </c>
      <c r="G18" s="55">
        <v>13</v>
      </c>
    </row>
    <row r="19" spans="1:16" ht="20.25" x14ac:dyDescent="0.35">
      <c r="A19" s="54" t="s">
        <v>411</v>
      </c>
      <c r="B19" s="244" t="s">
        <v>214</v>
      </c>
      <c r="C19" s="55">
        <v>4.0999999999999996</v>
      </c>
      <c r="D19" s="55">
        <v>1</v>
      </c>
      <c r="E19" s="55">
        <v>1</v>
      </c>
      <c r="F19" s="55">
        <v>15</v>
      </c>
      <c r="G19" s="55">
        <v>13</v>
      </c>
    </row>
    <row r="20" spans="1:16" ht="20.25" x14ac:dyDescent="0.35">
      <c r="A20" s="54" t="s">
        <v>412</v>
      </c>
      <c r="B20" s="244" t="s">
        <v>417</v>
      </c>
      <c r="C20" s="55">
        <v>0.8</v>
      </c>
      <c r="D20" s="55">
        <v>1</v>
      </c>
      <c r="E20" s="55">
        <v>0</v>
      </c>
      <c r="F20" s="55">
        <v>2</v>
      </c>
      <c r="G20" s="55">
        <v>13</v>
      </c>
    </row>
    <row r="21" spans="1:16" ht="20.25" x14ac:dyDescent="0.35">
      <c r="A21" s="54" t="s">
        <v>413</v>
      </c>
      <c r="B21" s="244" t="s">
        <v>418</v>
      </c>
      <c r="C21" s="55">
        <v>1.2</v>
      </c>
      <c r="D21" s="55">
        <v>1</v>
      </c>
      <c r="E21" s="55">
        <v>0</v>
      </c>
      <c r="F21" s="55">
        <v>3</v>
      </c>
      <c r="G21" s="55">
        <v>13</v>
      </c>
    </row>
    <row r="22" spans="1:16" ht="20.25" x14ac:dyDescent="0.35">
      <c r="A22" s="54" t="s">
        <v>414</v>
      </c>
      <c r="B22" s="244" t="s">
        <v>419</v>
      </c>
      <c r="C22" s="55">
        <v>17.2</v>
      </c>
      <c r="D22" s="55">
        <v>17</v>
      </c>
      <c r="E22" s="55">
        <v>0</v>
      </c>
      <c r="F22" s="55">
        <v>30</v>
      </c>
      <c r="G22" s="55">
        <v>13</v>
      </c>
    </row>
    <row r="23" spans="1:16" ht="13.15" x14ac:dyDescent="0.35">
      <c r="A23" s="54" t="s">
        <v>415</v>
      </c>
      <c r="B23" s="244" t="s">
        <v>58</v>
      </c>
      <c r="C23" s="55">
        <v>1.4</v>
      </c>
      <c r="D23" s="55">
        <v>0</v>
      </c>
      <c r="E23" s="55">
        <v>0</v>
      </c>
      <c r="F23" s="55">
        <v>16</v>
      </c>
      <c r="G23" s="55">
        <v>13</v>
      </c>
    </row>
    <row r="24" spans="1:16" x14ac:dyDescent="0.35">
      <c r="A24" s="36"/>
    </row>
    <row r="25" spans="1:16" x14ac:dyDescent="0.35">
      <c r="A25" s="178" t="s">
        <v>407</v>
      </c>
    </row>
    <row r="26" spans="1:16" x14ac:dyDescent="0.35">
      <c r="A26" s="179" t="s">
        <v>361</v>
      </c>
    </row>
    <row r="27" spans="1:16" ht="13.15" x14ac:dyDescent="0.35">
      <c r="J27" s="18"/>
      <c r="K27" s="58"/>
      <c r="L27" s="58"/>
      <c r="M27" s="58"/>
      <c r="N27" s="58"/>
      <c r="O27" s="58"/>
      <c r="P27" s="58"/>
    </row>
    <row r="28" spans="1:16" ht="13.15" x14ac:dyDescent="0.35">
      <c r="J28" s="42"/>
      <c r="K28" s="42"/>
      <c r="L28" s="43"/>
      <c r="M28" s="43"/>
      <c r="N28" s="43"/>
      <c r="O28" s="43"/>
      <c r="P28" s="43"/>
    </row>
    <row r="29" spans="1:16" ht="13.15" x14ac:dyDescent="0.35">
      <c r="J29" s="42"/>
      <c r="K29" s="42"/>
      <c r="L29" s="43"/>
      <c r="M29" s="43"/>
      <c r="N29" s="43"/>
      <c r="O29" s="43"/>
      <c r="P29" s="43"/>
    </row>
    <row r="30" spans="1:16" ht="13.15" x14ac:dyDescent="0.35">
      <c r="J30" s="42"/>
      <c r="K30" s="42"/>
      <c r="L30" s="43"/>
      <c r="M30" s="43"/>
      <c r="N30" s="43"/>
      <c r="O30" s="43"/>
      <c r="P30" s="43"/>
    </row>
    <row r="31" spans="1:16" ht="13.15" x14ac:dyDescent="0.35">
      <c r="J31" s="42"/>
      <c r="K31" s="42"/>
      <c r="L31" s="43"/>
      <c r="M31" s="43"/>
      <c r="N31" s="43"/>
      <c r="O31" s="43"/>
      <c r="P31" s="43"/>
    </row>
    <row r="32" spans="1:16" ht="13.15" x14ac:dyDescent="0.35">
      <c r="J32" s="42"/>
      <c r="K32" s="42"/>
      <c r="L32" s="43"/>
      <c r="M32" s="43"/>
      <c r="N32" s="43"/>
      <c r="O32" s="43"/>
      <c r="P32" s="43"/>
    </row>
    <row r="33" spans="1:16" ht="13.15" x14ac:dyDescent="0.35">
      <c r="J33" s="42"/>
      <c r="K33" s="42"/>
      <c r="L33" s="43"/>
      <c r="M33" s="43"/>
      <c r="N33" s="43"/>
      <c r="O33" s="43"/>
      <c r="P33" s="43"/>
    </row>
    <row r="34" spans="1:16" ht="13.15" x14ac:dyDescent="0.35">
      <c r="J34" s="42"/>
      <c r="K34" s="42"/>
      <c r="L34" s="43"/>
      <c r="M34" s="43"/>
      <c r="N34" s="43"/>
      <c r="O34" s="43"/>
      <c r="P34" s="43"/>
    </row>
    <row r="35" spans="1:16" ht="13.15" x14ac:dyDescent="0.35">
      <c r="J35" s="42"/>
      <c r="K35" s="42"/>
      <c r="L35" s="43"/>
      <c r="M35" s="43"/>
      <c r="N35" s="43"/>
      <c r="O35" s="43"/>
      <c r="P35" s="43"/>
    </row>
    <row r="36" spans="1:16" x14ac:dyDescent="0.35">
      <c r="J36" s="18"/>
      <c r="K36" s="18"/>
      <c r="L36" s="18"/>
      <c r="M36" s="18"/>
      <c r="N36" s="18"/>
      <c r="O36" s="18"/>
      <c r="P36" s="18"/>
    </row>
    <row r="47" spans="1:16" x14ac:dyDescent="0.35">
      <c r="A47" s="180"/>
    </row>
  </sheetData>
  <sortState xmlns:xlrd2="http://schemas.microsoft.com/office/spreadsheetml/2017/richdata2" ref="A16:G22">
    <sortCondition descending="1" ref="C38:C44"/>
  </sortState>
  <hyperlinks>
    <hyperlink ref="A2" location="TOC!A1" display="Return to Table of Contents" xr:uid="{00000000-0004-0000-1300-000000000000}"/>
  </hyperlinks>
  <pageMargins left="0.25" right="0.25" top="0.75" bottom="0.75" header="0.3" footer="0.3"/>
  <pageSetup scale="73" orientation="landscape" r:id="rId1"/>
  <headerFooter>
    <oddHeader>&amp;L&amp;"Arial,Bold"2021-22&amp;"Arial,Regular" &amp;"Arial,Bold Italic"Survey of Allied Dental Education&amp;"Arial,Regular"
&amp;"Arial,Bold"Report 3: Dental Laboratory Technology Education Programs</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pageSetUpPr fitToPage="1"/>
  </sheetPr>
  <dimension ref="A1:L32"/>
  <sheetViews>
    <sheetView zoomScaleNormal="100" workbookViewId="0">
      <pane ySplit="3" topLeftCell="A4" activePane="bottomLeft" state="frozen"/>
      <selection sqref="A1:G1"/>
      <selection pane="bottomLeft"/>
    </sheetView>
  </sheetViews>
  <sheetFormatPr defaultColWidth="9" defaultRowHeight="12.75" x14ac:dyDescent="0.35"/>
  <cols>
    <col min="1" max="1" width="38.265625" style="1" customWidth="1"/>
    <col min="2" max="5" width="8.59765625" style="1" customWidth="1"/>
    <col min="6" max="6" width="9.59765625" style="1" customWidth="1"/>
    <col min="7" max="9" width="9" style="1"/>
    <col min="10" max="10" width="19.3984375" style="18" customWidth="1"/>
    <col min="11" max="11" width="9" style="18"/>
    <col min="12" max="16384" width="9" style="1"/>
  </cols>
  <sheetData>
    <row r="1" spans="1:12" s="19" customFormat="1" ht="24" customHeight="1" x14ac:dyDescent="0.35">
      <c r="A1" s="96" t="s">
        <v>420</v>
      </c>
      <c r="J1" s="41"/>
      <c r="K1" s="41"/>
    </row>
    <row r="2" spans="1:12" ht="15.75" customHeight="1" thickBot="1" x14ac:dyDescent="0.4">
      <c r="A2" s="65" t="s">
        <v>4</v>
      </c>
      <c r="B2" s="97"/>
      <c r="C2" s="97"/>
      <c r="D2" s="97"/>
      <c r="E2" s="97"/>
    </row>
    <row r="3" spans="1:12" ht="43.5" customHeight="1" thickTop="1" thickBot="1" x14ac:dyDescent="0.4">
      <c r="A3" s="98" t="s">
        <v>359</v>
      </c>
      <c r="B3" s="331" t="s">
        <v>225</v>
      </c>
      <c r="C3" s="332"/>
      <c r="D3" s="332"/>
      <c r="E3" s="333"/>
      <c r="F3" s="322"/>
      <c r="G3" s="323"/>
    </row>
    <row r="4" spans="1:12" ht="26.25" customHeight="1" thickTop="1" thickBot="1" x14ac:dyDescent="0.4">
      <c r="A4" s="99" t="s">
        <v>218</v>
      </c>
      <c r="B4" s="320" t="s">
        <v>155</v>
      </c>
      <c r="C4" s="321"/>
      <c r="D4" s="320" t="s">
        <v>156</v>
      </c>
      <c r="E4" s="321"/>
      <c r="F4" s="305" t="s">
        <v>157</v>
      </c>
      <c r="G4" s="306"/>
      <c r="J4" s="58"/>
      <c r="K4" s="58"/>
      <c r="L4" s="58"/>
    </row>
    <row r="5" spans="1:12" ht="13.9" thickTop="1" thickBot="1" x14ac:dyDescent="0.4">
      <c r="A5" s="100"/>
      <c r="B5" s="101" t="s">
        <v>73</v>
      </c>
      <c r="C5" s="101" t="s">
        <v>158</v>
      </c>
      <c r="D5" s="101" t="s">
        <v>73</v>
      </c>
      <c r="E5" s="101" t="s">
        <v>158</v>
      </c>
      <c r="F5" s="104" t="s">
        <v>73</v>
      </c>
      <c r="G5" s="104" t="s">
        <v>158</v>
      </c>
      <c r="J5" s="42"/>
      <c r="K5" s="43"/>
      <c r="L5" s="43"/>
    </row>
    <row r="6" spans="1:12" ht="14.25" thickTop="1" thickBot="1" x14ac:dyDescent="0.4">
      <c r="A6" s="105" t="s">
        <v>219</v>
      </c>
      <c r="B6" s="106">
        <v>4</v>
      </c>
      <c r="C6" s="107">
        <f>B6/$B$12*100</f>
        <v>7.0175438596491224</v>
      </c>
      <c r="D6" s="106">
        <v>1</v>
      </c>
      <c r="E6" s="108">
        <f>D6/$D$12*100</f>
        <v>3.125</v>
      </c>
      <c r="F6" s="113">
        <f t="shared" ref="F6:F12" si="0">SUM(B6,D6)</f>
        <v>5</v>
      </c>
      <c r="G6" s="114">
        <f>F6/$F$12*100</f>
        <v>5.6179775280898872</v>
      </c>
      <c r="H6" s="16"/>
      <c r="J6" s="42"/>
      <c r="K6" s="43"/>
      <c r="L6" s="43"/>
    </row>
    <row r="7" spans="1:12" ht="14.25" thickTop="1" thickBot="1" x14ac:dyDescent="0.4">
      <c r="A7" s="105" t="s">
        <v>220</v>
      </c>
      <c r="B7" s="106">
        <v>5</v>
      </c>
      <c r="C7" s="107">
        <f>B7/$B$12*100</f>
        <v>8.7719298245614024</v>
      </c>
      <c r="D7" s="106">
        <v>6</v>
      </c>
      <c r="E7" s="108">
        <f>D7/$D$12*100</f>
        <v>18.75</v>
      </c>
      <c r="F7" s="113">
        <f t="shared" si="0"/>
        <v>11</v>
      </c>
      <c r="G7" s="114">
        <f>F7/$F$12*100</f>
        <v>12.359550561797752</v>
      </c>
      <c r="J7" s="42"/>
      <c r="K7" s="43"/>
      <c r="L7" s="43"/>
    </row>
    <row r="8" spans="1:12" ht="14.25" thickTop="1" thickBot="1" x14ac:dyDescent="0.4">
      <c r="A8" s="105" t="s">
        <v>221</v>
      </c>
      <c r="B8" s="106">
        <v>5</v>
      </c>
      <c r="C8" s="107">
        <f>B8/$B$12*100</f>
        <v>8.7719298245614024</v>
      </c>
      <c r="D8" s="106">
        <v>6</v>
      </c>
      <c r="E8" s="108">
        <f>D8/$D$12*100</f>
        <v>18.75</v>
      </c>
      <c r="F8" s="113">
        <f t="shared" si="0"/>
        <v>11</v>
      </c>
      <c r="G8" s="114">
        <f>F8/$F$12*100</f>
        <v>12.359550561797752</v>
      </c>
      <c r="J8" s="42"/>
      <c r="K8" s="43"/>
      <c r="L8" s="43"/>
    </row>
    <row r="9" spans="1:12" ht="14.25" thickTop="1" thickBot="1" x14ac:dyDescent="0.4">
      <c r="A9" s="105" t="s">
        <v>222</v>
      </c>
      <c r="B9" s="106">
        <v>11</v>
      </c>
      <c r="C9" s="107">
        <f t="shared" ref="C9:C10" si="1">B9/$B$12*100</f>
        <v>19.298245614035086</v>
      </c>
      <c r="D9" s="106">
        <v>8</v>
      </c>
      <c r="E9" s="108">
        <f t="shared" ref="E9:E10" si="2">D9/$D$12*100</f>
        <v>25</v>
      </c>
      <c r="F9" s="113">
        <f t="shared" si="0"/>
        <v>19</v>
      </c>
      <c r="G9" s="114">
        <f t="shared" ref="G9:G10" si="3">F9/$F$12*100</f>
        <v>21.348314606741571</v>
      </c>
      <c r="J9" s="42"/>
      <c r="K9" s="43"/>
      <c r="L9" s="43"/>
    </row>
    <row r="10" spans="1:12" ht="14.25" thickTop="1" thickBot="1" x14ac:dyDescent="0.4">
      <c r="A10" s="105" t="s">
        <v>223</v>
      </c>
      <c r="B10" s="106">
        <v>17</v>
      </c>
      <c r="C10" s="107">
        <f t="shared" si="1"/>
        <v>29.82456140350877</v>
      </c>
      <c r="D10" s="106">
        <v>3</v>
      </c>
      <c r="E10" s="108">
        <f t="shared" si="2"/>
        <v>9.375</v>
      </c>
      <c r="F10" s="113">
        <f t="shared" si="0"/>
        <v>20</v>
      </c>
      <c r="G10" s="114">
        <f t="shared" si="3"/>
        <v>22.471910112359549</v>
      </c>
      <c r="J10" s="42"/>
      <c r="K10" s="43"/>
      <c r="L10" s="43"/>
    </row>
    <row r="11" spans="1:12" ht="14.25" thickTop="1" thickBot="1" x14ac:dyDescent="0.4">
      <c r="A11" s="105" t="s">
        <v>161</v>
      </c>
      <c r="B11" s="106">
        <v>15</v>
      </c>
      <c r="C11" s="107">
        <f>B11/$B$12*100</f>
        <v>26.315789473684209</v>
      </c>
      <c r="D11" s="106">
        <v>8</v>
      </c>
      <c r="E11" s="108">
        <f>D11/$D$12*100</f>
        <v>25</v>
      </c>
      <c r="F11" s="113">
        <f t="shared" si="0"/>
        <v>23</v>
      </c>
      <c r="G11" s="114">
        <f>F11/$F$12*100</f>
        <v>25.842696629213485</v>
      </c>
      <c r="J11" s="42"/>
      <c r="K11" s="43"/>
      <c r="L11" s="43"/>
    </row>
    <row r="12" spans="1:12" ht="21.95" customHeight="1" thickTop="1" thickBot="1" x14ac:dyDescent="0.4">
      <c r="A12" s="115" t="s">
        <v>157</v>
      </c>
      <c r="B12" s="116">
        <f>SUM(B6:B11)</f>
        <v>57</v>
      </c>
      <c r="C12" s="117">
        <f>B12/$B$12*100</f>
        <v>100</v>
      </c>
      <c r="D12" s="116">
        <f>SUM(D6:D11)</f>
        <v>32</v>
      </c>
      <c r="E12" s="118">
        <f>D12/$D$12*100</f>
        <v>100</v>
      </c>
      <c r="F12" s="123">
        <f t="shared" si="0"/>
        <v>89</v>
      </c>
      <c r="G12" s="124">
        <f>F12/$F$12*100</f>
        <v>100</v>
      </c>
      <c r="J12" s="42"/>
      <c r="K12" s="43"/>
      <c r="L12" s="43"/>
    </row>
    <row r="13" spans="1:12" ht="28.5" customHeight="1" thickTop="1" thickBot="1" x14ac:dyDescent="0.4">
      <c r="A13" s="99" t="s">
        <v>224</v>
      </c>
      <c r="B13" s="320" t="s">
        <v>155</v>
      </c>
      <c r="C13" s="321"/>
      <c r="D13" s="320" t="s">
        <v>156</v>
      </c>
      <c r="E13" s="321"/>
      <c r="F13" s="305" t="s">
        <v>157</v>
      </c>
      <c r="G13" s="306"/>
      <c r="J13" s="58"/>
      <c r="K13" s="58"/>
      <c r="L13" s="43"/>
    </row>
    <row r="14" spans="1:12" ht="13.9" thickTop="1" thickBot="1" x14ac:dyDescent="0.4">
      <c r="A14" s="100"/>
      <c r="B14" s="101" t="s">
        <v>73</v>
      </c>
      <c r="C14" s="101" t="s">
        <v>158</v>
      </c>
      <c r="D14" s="101" t="s">
        <v>73</v>
      </c>
      <c r="E14" s="101" t="s">
        <v>158</v>
      </c>
      <c r="F14" s="104" t="s">
        <v>73</v>
      </c>
      <c r="G14" s="104" t="s">
        <v>158</v>
      </c>
      <c r="J14" s="42"/>
      <c r="K14" s="43"/>
      <c r="L14" s="43"/>
    </row>
    <row r="15" spans="1:12" ht="14.25" thickTop="1" thickBot="1" x14ac:dyDescent="0.4">
      <c r="A15" s="105" t="s">
        <v>169</v>
      </c>
      <c r="B15" s="106">
        <v>5</v>
      </c>
      <c r="C15" s="108">
        <f t="shared" ref="C15:C24" si="4">B15/$B$12*100</f>
        <v>8.7719298245614024</v>
      </c>
      <c r="D15" s="106">
        <v>4</v>
      </c>
      <c r="E15" s="108">
        <f t="shared" ref="E15:E24" si="5">D15/$D$12*100</f>
        <v>12.5</v>
      </c>
      <c r="F15" s="113">
        <f t="shared" ref="F15:F24" si="6">SUM(B15,D15)</f>
        <v>9</v>
      </c>
      <c r="G15" s="114">
        <f t="shared" ref="G15:G24" si="7">F15/$F$12*100</f>
        <v>10.112359550561797</v>
      </c>
      <c r="J15" s="42"/>
      <c r="K15" s="43"/>
      <c r="L15" s="43"/>
    </row>
    <row r="16" spans="1:12" ht="14.25" thickTop="1" thickBot="1" x14ac:dyDescent="0.4">
      <c r="A16" s="105" t="s">
        <v>170</v>
      </c>
      <c r="B16" s="106">
        <v>32</v>
      </c>
      <c r="C16" s="108">
        <f t="shared" si="4"/>
        <v>56.140350877192979</v>
      </c>
      <c r="D16" s="106">
        <v>19</v>
      </c>
      <c r="E16" s="108">
        <f t="shared" si="5"/>
        <v>59.375</v>
      </c>
      <c r="F16" s="113">
        <f t="shared" si="6"/>
        <v>51</v>
      </c>
      <c r="G16" s="114">
        <f t="shared" si="7"/>
        <v>57.303370786516851</v>
      </c>
      <c r="J16" s="42"/>
      <c r="K16" s="43"/>
      <c r="L16" s="43"/>
    </row>
    <row r="17" spans="1:12" ht="14.25" thickTop="1" thickBot="1" x14ac:dyDescent="0.4">
      <c r="A17" s="105" t="s">
        <v>171</v>
      </c>
      <c r="B17" s="106">
        <v>2</v>
      </c>
      <c r="C17" s="108">
        <f t="shared" si="4"/>
        <v>3.5087719298245612</v>
      </c>
      <c r="D17" s="106">
        <v>1</v>
      </c>
      <c r="E17" s="108">
        <f t="shared" si="5"/>
        <v>3.125</v>
      </c>
      <c r="F17" s="113">
        <f t="shared" si="6"/>
        <v>3</v>
      </c>
      <c r="G17" s="114">
        <f t="shared" si="7"/>
        <v>3.3707865168539324</v>
      </c>
      <c r="J17" s="42"/>
      <c r="K17" s="43"/>
      <c r="L17" s="43"/>
    </row>
    <row r="18" spans="1:12" ht="14.25" thickTop="1" thickBot="1" x14ac:dyDescent="0.4">
      <c r="A18" s="105" t="s">
        <v>172</v>
      </c>
      <c r="B18" s="106">
        <v>1</v>
      </c>
      <c r="C18" s="108">
        <f t="shared" si="4"/>
        <v>1.7543859649122806</v>
      </c>
      <c r="D18" s="106">
        <v>0</v>
      </c>
      <c r="E18" s="108">
        <f t="shared" si="5"/>
        <v>0</v>
      </c>
      <c r="F18" s="113">
        <f t="shared" si="6"/>
        <v>1</v>
      </c>
      <c r="G18" s="114">
        <f t="shared" si="7"/>
        <v>1.1235955056179776</v>
      </c>
      <c r="J18" s="42"/>
      <c r="K18" s="43"/>
      <c r="L18" s="43"/>
    </row>
    <row r="19" spans="1:12" ht="14.25" thickTop="1" thickBot="1" x14ac:dyDescent="0.4">
      <c r="A19" s="105" t="s">
        <v>173</v>
      </c>
      <c r="B19" s="106">
        <v>2</v>
      </c>
      <c r="C19" s="108">
        <f t="shared" si="4"/>
        <v>3.5087719298245612</v>
      </c>
      <c r="D19" s="106">
        <v>0</v>
      </c>
      <c r="E19" s="108">
        <f t="shared" si="5"/>
        <v>0</v>
      </c>
      <c r="F19" s="113">
        <f t="shared" si="6"/>
        <v>2</v>
      </c>
      <c r="G19" s="114">
        <f t="shared" si="7"/>
        <v>2.2471910112359552</v>
      </c>
      <c r="J19" s="42"/>
      <c r="K19" s="43"/>
      <c r="L19" s="43"/>
    </row>
    <row r="20" spans="1:12" ht="14.25" thickTop="1" thickBot="1" x14ac:dyDescent="0.4">
      <c r="A20" s="105" t="s">
        <v>174</v>
      </c>
      <c r="B20" s="106">
        <v>0</v>
      </c>
      <c r="C20" s="108">
        <f t="shared" si="4"/>
        <v>0</v>
      </c>
      <c r="D20" s="106">
        <v>0</v>
      </c>
      <c r="E20" s="108">
        <f t="shared" si="5"/>
        <v>0</v>
      </c>
      <c r="F20" s="113">
        <f t="shared" si="6"/>
        <v>0</v>
      </c>
      <c r="G20" s="114">
        <f t="shared" si="7"/>
        <v>0</v>
      </c>
      <c r="J20" s="42"/>
      <c r="K20" s="43"/>
      <c r="L20" s="43"/>
    </row>
    <row r="21" spans="1:12" ht="14.25" thickTop="1" thickBot="1" x14ac:dyDescent="0.4">
      <c r="A21" s="105" t="s">
        <v>175</v>
      </c>
      <c r="B21" s="106">
        <v>0</v>
      </c>
      <c r="C21" s="108">
        <f t="shared" si="4"/>
        <v>0</v>
      </c>
      <c r="D21" s="106">
        <v>0</v>
      </c>
      <c r="E21" s="108">
        <f t="shared" si="5"/>
        <v>0</v>
      </c>
      <c r="F21" s="113">
        <f t="shared" si="6"/>
        <v>0</v>
      </c>
      <c r="G21" s="114">
        <f t="shared" si="7"/>
        <v>0</v>
      </c>
      <c r="J21" s="42"/>
      <c r="K21" s="43"/>
      <c r="L21" s="43"/>
    </row>
    <row r="22" spans="1:12" ht="14.25" thickTop="1" thickBot="1" x14ac:dyDescent="0.4">
      <c r="A22" s="105" t="s">
        <v>161</v>
      </c>
      <c r="B22" s="106">
        <v>15</v>
      </c>
      <c r="C22" s="108">
        <f t="shared" si="4"/>
        <v>26.315789473684209</v>
      </c>
      <c r="D22" s="106">
        <v>8</v>
      </c>
      <c r="E22" s="108">
        <f t="shared" si="5"/>
        <v>25</v>
      </c>
      <c r="F22" s="113">
        <f t="shared" si="6"/>
        <v>23</v>
      </c>
      <c r="G22" s="114">
        <f t="shared" si="7"/>
        <v>25.842696629213485</v>
      </c>
      <c r="J22" s="42"/>
      <c r="K22" s="43"/>
      <c r="L22" s="43"/>
    </row>
    <row r="23" spans="1:12" ht="14.25" thickTop="1" thickBot="1" x14ac:dyDescent="0.4">
      <c r="A23" s="105" t="s">
        <v>176</v>
      </c>
      <c r="B23" s="106">
        <v>0</v>
      </c>
      <c r="C23" s="108">
        <f t="shared" si="4"/>
        <v>0</v>
      </c>
      <c r="D23" s="106">
        <v>0</v>
      </c>
      <c r="E23" s="108">
        <f t="shared" si="5"/>
        <v>0</v>
      </c>
      <c r="F23" s="113">
        <f t="shared" si="6"/>
        <v>0</v>
      </c>
      <c r="G23" s="114">
        <f t="shared" si="7"/>
        <v>0</v>
      </c>
      <c r="J23" s="42"/>
      <c r="K23" s="43"/>
      <c r="L23" s="43"/>
    </row>
    <row r="24" spans="1:12" ht="21.95" customHeight="1" thickTop="1" thickBot="1" x14ac:dyDescent="0.4">
      <c r="A24" s="115" t="s">
        <v>157</v>
      </c>
      <c r="B24" s="116">
        <f>SUM(B15:B23)</f>
        <v>57</v>
      </c>
      <c r="C24" s="118">
        <f t="shared" si="4"/>
        <v>100</v>
      </c>
      <c r="D24" s="128">
        <f>SUM(D15:D23)</f>
        <v>32</v>
      </c>
      <c r="E24" s="118">
        <f t="shared" si="5"/>
        <v>100</v>
      </c>
      <c r="F24" s="123">
        <f t="shared" si="6"/>
        <v>89</v>
      </c>
      <c r="G24" s="124">
        <f t="shared" si="7"/>
        <v>100</v>
      </c>
      <c r="J24" s="42"/>
      <c r="K24" s="43"/>
      <c r="L24" s="43"/>
    </row>
    <row r="25" spans="1:12" ht="13.5" thickTop="1" x14ac:dyDescent="0.35">
      <c r="J25" s="42"/>
      <c r="K25" s="43"/>
      <c r="L25" s="43"/>
    </row>
    <row r="26" spans="1:12" ht="13.15" x14ac:dyDescent="0.35">
      <c r="A26" s="178" t="s">
        <v>407</v>
      </c>
      <c r="J26" s="42"/>
      <c r="K26" s="43"/>
      <c r="L26" s="43"/>
    </row>
    <row r="27" spans="1:12" ht="13.15" x14ac:dyDescent="0.35">
      <c r="A27" s="179" t="s">
        <v>361</v>
      </c>
      <c r="J27" s="42"/>
      <c r="K27" s="43"/>
      <c r="L27" s="43"/>
    </row>
    <row r="28" spans="1:12" ht="13.15" x14ac:dyDescent="0.35">
      <c r="J28" s="42"/>
      <c r="K28" s="43"/>
    </row>
    <row r="29" spans="1:12" ht="13.15" x14ac:dyDescent="0.35">
      <c r="J29" s="42"/>
      <c r="K29" s="43"/>
    </row>
    <row r="30" spans="1:12" ht="13.15" x14ac:dyDescent="0.35">
      <c r="J30" s="42"/>
      <c r="K30" s="43"/>
    </row>
    <row r="31" spans="1:12" ht="13.15" x14ac:dyDescent="0.35">
      <c r="J31" s="42"/>
      <c r="K31" s="43"/>
    </row>
    <row r="32" spans="1:12" ht="13.15" x14ac:dyDescent="0.35">
      <c r="J32" s="42"/>
      <c r="K32" s="43"/>
    </row>
  </sheetData>
  <mergeCells count="8">
    <mergeCell ref="B13:C13"/>
    <mergeCell ref="D13:E13"/>
    <mergeCell ref="F13:G13"/>
    <mergeCell ref="B3:E3"/>
    <mergeCell ref="F3:G3"/>
    <mergeCell ref="B4:C4"/>
    <mergeCell ref="D4:E4"/>
    <mergeCell ref="F4:G4"/>
  </mergeCells>
  <hyperlinks>
    <hyperlink ref="A2" location="TOC!A1" display="Return to Table of Contents" xr:uid="{00000000-0004-0000-1400-000000000000}"/>
  </hyperlinks>
  <pageMargins left="0.25" right="0.25" top="0.75" bottom="0.75" header="0.3" footer="0.3"/>
  <pageSetup scale="99" orientation="landscape" r:id="rId1"/>
  <headerFooter>
    <oddHeader>&amp;L&amp;"Arial,Bold"2021-22&amp;"Arial,Regular" &amp;"Arial,Bold Italic"Survey of Allied Dental Education&amp;"Arial,Regular"
&amp;"Arial,Bold"Report 3: Dental Laboratory Technology Education Programs</oddHeader>
  </headerFooter>
  <ignoredErrors>
    <ignoredError sqref="C12 C24"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pageSetUpPr fitToPage="1"/>
  </sheetPr>
  <dimension ref="A1:J83"/>
  <sheetViews>
    <sheetView zoomScaleNormal="100" workbookViewId="0"/>
  </sheetViews>
  <sheetFormatPr defaultColWidth="9" defaultRowHeight="12.75" x14ac:dyDescent="0.35"/>
  <cols>
    <col min="1" max="16384" width="9" style="1"/>
  </cols>
  <sheetData>
    <row r="1" spans="1:9" ht="13.9" x14ac:dyDescent="0.4">
      <c r="A1" s="13" t="s">
        <v>344</v>
      </c>
      <c r="B1" s="39"/>
      <c r="C1" s="39"/>
    </row>
    <row r="2" spans="1:9" ht="13.5" x14ac:dyDescent="0.35">
      <c r="A2" s="334" t="s">
        <v>4</v>
      </c>
      <c r="B2" s="334"/>
      <c r="C2" s="334"/>
    </row>
    <row r="5" spans="1:9" ht="13.15" thickBot="1" x14ac:dyDescent="0.4"/>
    <row r="6" spans="1:9" ht="13.5" thickBot="1" x14ac:dyDescent="0.4">
      <c r="B6" s="1" t="s">
        <v>226</v>
      </c>
      <c r="C6" s="1" t="s">
        <v>82</v>
      </c>
      <c r="D6" s="1" t="s">
        <v>73</v>
      </c>
      <c r="H6" s="52"/>
      <c r="I6" s="53"/>
    </row>
    <row r="7" spans="1:9" ht="13.15" x14ac:dyDescent="0.35">
      <c r="B7" s="1" t="s">
        <v>227</v>
      </c>
      <c r="C7" s="51">
        <f t="shared" ref="C7:C13" si="0">D7/$D$14</f>
        <v>0.4606741573033708</v>
      </c>
      <c r="D7" s="55">
        <v>41</v>
      </c>
      <c r="F7" s="52" t="s">
        <v>71</v>
      </c>
      <c r="G7" s="53" t="s">
        <v>72</v>
      </c>
      <c r="H7" s="54"/>
      <c r="I7" s="55"/>
    </row>
    <row r="8" spans="1:9" ht="13.15" x14ac:dyDescent="0.35">
      <c r="B8" s="1" t="s">
        <v>228</v>
      </c>
      <c r="C8" s="51">
        <f t="shared" si="0"/>
        <v>0.2696629213483146</v>
      </c>
      <c r="D8" s="55">
        <v>24</v>
      </c>
      <c r="F8" s="54" t="s">
        <v>229</v>
      </c>
      <c r="G8" s="55">
        <v>0</v>
      </c>
      <c r="H8" s="54" t="s">
        <v>253</v>
      </c>
      <c r="I8" s="55"/>
    </row>
    <row r="9" spans="1:9" ht="13.15" x14ac:dyDescent="0.35">
      <c r="B9" s="1" t="s">
        <v>230</v>
      </c>
      <c r="C9" s="51">
        <f t="shared" si="0"/>
        <v>0.1797752808988764</v>
      </c>
      <c r="D9" s="55">
        <v>16</v>
      </c>
      <c r="F9" s="54" t="s">
        <v>231</v>
      </c>
      <c r="G9" s="55">
        <v>4</v>
      </c>
      <c r="H9" s="54" t="s">
        <v>252</v>
      </c>
      <c r="I9" s="55"/>
    </row>
    <row r="10" spans="1:9" ht="13.15" x14ac:dyDescent="0.35">
      <c r="B10" s="1" t="s">
        <v>234</v>
      </c>
      <c r="C10" s="51">
        <f t="shared" si="0"/>
        <v>4.49438202247191E-2</v>
      </c>
      <c r="D10" s="55">
        <v>4</v>
      </c>
      <c r="F10" s="54" t="s">
        <v>233</v>
      </c>
      <c r="G10" s="55">
        <v>1</v>
      </c>
      <c r="H10" s="54" t="s">
        <v>251</v>
      </c>
      <c r="I10" s="55"/>
    </row>
    <row r="11" spans="1:9" ht="13.15" x14ac:dyDescent="0.35">
      <c r="B11" s="1" t="s">
        <v>232</v>
      </c>
      <c r="C11" s="51">
        <f t="shared" si="0"/>
        <v>3.3707865168539325E-2</v>
      </c>
      <c r="D11" s="55">
        <v>3</v>
      </c>
      <c r="F11" s="54" t="s">
        <v>235</v>
      </c>
      <c r="G11" s="55">
        <v>16</v>
      </c>
      <c r="H11" s="54" t="s">
        <v>102</v>
      </c>
      <c r="I11" s="55"/>
    </row>
    <row r="12" spans="1:9" ht="13.15" x14ac:dyDescent="0.35">
      <c r="B12" s="1" t="s">
        <v>236</v>
      </c>
      <c r="C12" s="51">
        <f t="shared" si="0"/>
        <v>1.1235955056179775E-2</v>
      </c>
      <c r="D12" s="55">
        <v>1</v>
      </c>
      <c r="F12" s="54" t="s">
        <v>237</v>
      </c>
      <c r="G12" s="55">
        <v>41</v>
      </c>
      <c r="H12" s="54" t="s">
        <v>250</v>
      </c>
      <c r="I12" s="55"/>
    </row>
    <row r="13" spans="1:9" ht="13.15" x14ac:dyDescent="0.35">
      <c r="B13" s="1" t="s">
        <v>58</v>
      </c>
      <c r="C13" s="51">
        <f t="shared" si="0"/>
        <v>0</v>
      </c>
      <c r="D13" s="1">
        <v>0</v>
      </c>
      <c r="F13" s="54" t="s">
        <v>238</v>
      </c>
      <c r="G13" s="55">
        <v>24</v>
      </c>
      <c r="H13" s="54" t="s">
        <v>249</v>
      </c>
      <c r="I13" s="55"/>
    </row>
    <row r="14" spans="1:9" ht="13.15" x14ac:dyDescent="0.35">
      <c r="D14" s="1">
        <f>SUM(D7:D13)</f>
        <v>89</v>
      </c>
      <c r="F14" s="54" t="s">
        <v>239</v>
      </c>
      <c r="G14" s="55">
        <v>3</v>
      </c>
      <c r="H14" s="1" t="s">
        <v>248</v>
      </c>
    </row>
    <row r="15" spans="1:9" x14ac:dyDescent="0.35">
      <c r="G15" s="1">
        <f>SUM(G8:G14)</f>
        <v>89</v>
      </c>
    </row>
    <row r="24" spans="1:10" x14ac:dyDescent="0.35">
      <c r="A24" s="178" t="s">
        <v>407</v>
      </c>
    </row>
    <row r="25" spans="1:10" x14ac:dyDescent="0.35">
      <c r="A25" s="179" t="s">
        <v>361</v>
      </c>
    </row>
    <row r="27" spans="1:10" ht="13.9" x14ac:dyDescent="0.4">
      <c r="A27" s="13" t="s">
        <v>345</v>
      </c>
      <c r="B27" s="136"/>
      <c r="C27" s="136"/>
    </row>
    <row r="28" spans="1:10" ht="13.5" x14ac:dyDescent="0.35">
      <c r="A28" s="297" t="s">
        <v>4</v>
      </c>
      <c r="B28" s="297"/>
      <c r="C28" s="297"/>
      <c r="J28" s="181"/>
    </row>
    <row r="29" spans="1:10" x14ac:dyDescent="0.35">
      <c r="G29" s="18"/>
      <c r="H29" s="18"/>
      <c r="I29" s="18"/>
      <c r="J29" s="43"/>
    </row>
    <row r="30" spans="1:10" ht="13.15" x14ac:dyDescent="0.35">
      <c r="G30" s="18"/>
      <c r="H30" s="58"/>
      <c r="I30" s="58"/>
      <c r="J30" s="43"/>
    </row>
    <row r="31" spans="1:10" ht="13.15" thickBot="1" x14ac:dyDescent="0.4">
      <c r="B31" s="1" t="s">
        <v>240</v>
      </c>
      <c r="C31" s="1" t="s">
        <v>158</v>
      </c>
      <c r="G31" s="18"/>
      <c r="H31" s="18"/>
      <c r="I31" s="153"/>
      <c r="J31" s="43"/>
    </row>
    <row r="32" spans="1:10" ht="13.15" x14ac:dyDescent="0.35">
      <c r="A32" s="183" t="s">
        <v>260</v>
      </c>
      <c r="B32" s="1" t="s">
        <v>455</v>
      </c>
      <c r="C32" s="51">
        <v>0.6292134831460674</v>
      </c>
      <c r="D32" s="55">
        <v>56</v>
      </c>
      <c r="E32" s="51">
        <f>D32/$C$37</f>
        <v>0.6292134831460674</v>
      </c>
      <c r="G32" s="52" t="s">
        <v>71</v>
      </c>
      <c r="H32" s="53" t="s">
        <v>72</v>
      </c>
      <c r="I32" s="153"/>
      <c r="J32" s="43"/>
    </row>
    <row r="33" spans="1:10" ht="13.15" x14ac:dyDescent="0.35">
      <c r="A33" s="1">
        <v>3</v>
      </c>
      <c r="B33" s="1" t="s">
        <v>243</v>
      </c>
      <c r="C33" s="51">
        <v>0.14606741573033707</v>
      </c>
      <c r="D33" s="55">
        <v>13</v>
      </c>
      <c r="E33" s="51">
        <f>D33/$C$37</f>
        <v>0.14606741573033707</v>
      </c>
      <c r="G33" s="54" t="s">
        <v>254</v>
      </c>
      <c r="H33" s="55">
        <v>7</v>
      </c>
      <c r="I33" s="153"/>
      <c r="J33" s="43"/>
    </row>
    <row r="34" spans="1:10" ht="13.15" x14ac:dyDescent="0.35">
      <c r="A34" s="1">
        <v>1</v>
      </c>
      <c r="B34" s="1" t="s">
        <v>242</v>
      </c>
      <c r="C34" s="51">
        <v>0.10112359550561797</v>
      </c>
      <c r="D34" s="55">
        <v>9</v>
      </c>
      <c r="E34" s="51">
        <f>D34/$C$37</f>
        <v>0.10112359550561797</v>
      </c>
      <c r="G34" s="54" t="s">
        <v>255</v>
      </c>
      <c r="H34" s="55">
        <v>0</v>
      </c>
      <c r="I34" s="153"/>
      <c r="J34" s="18"/>
    </row>
    <row r="35" spans="1:10" ht="13.15" x14ac:dyDescent="0.35">
      <c r="A35" s="1">
        <v>2</v>
      </c>
      <c r="B35" s="1" t="s">
        <v>241</v>
      </c>
      <c r="C35" s="51">
        <v>4.49438202247191E-2</v>
      </c>
      <c r="D35" s="55">
        <v>4</v>
      </c>
      <c r="E35" s="51">
        <f>D35/$C$37</f>
        <v>4.49438202247191E-2</v>
      </c>
      <c r="G35" s="54" t="s">
        <v>256</v>
      </c>
      <c r="H35" s="55">
        <v>56</v>
      </c>
      <c r="I35" s="18"/>
      <c r="J35" s="18"/>
    </row>
    <row r="36" spans="1:10" ht="13.15" x14ac:dyDescent="0.35">
      <c r="A36" s="1">
        <v>6</v>
      </c>
      <c r="B36" s="1" t="s">
        <v>261</v>
      </c>
      <c r="C36" s="51">
        <v>7.8651685393258425E-2</v>
      </c>
      <c r="D36" s="55">
        <v>7</v>
      </c>
      <c r="E36" s="51">
        <f>D36/$C$37</f>
        <v>7.8651685393258425E-2</v>
      </c>
      <c r="G36" s="54" t="s">
        <v>257</v>
      </c>
      <c r="H36" s="55">
        <v>13</v>
      </c>
      <c r="I36" s="153"/>
      <c r="J36" s="43"/>
    </row>
    <row r="37" spans="1:10" ht="13.15" x14ac:dyDescent="0.35">
      <c r="C37" s="1">
        <f>SUM(D32:D36)</f>
        <v>89</v>
      </c>
      <c r="D37" s="51">
        <f>C37/$C$37</f>
        <v>1</v>
      </c>
      <c r="E37" s="51"/>
      <c r="G37" s="54" t="s">
        <v>258</v>
      </c>
      <c r="H37" s="55">
        <v>4</v>
      </c>
    </row>
    <row r="38" spans="1:10" ht="13.15" x14ac:dyDescent="0.35">
      <c r="G38" s="54" t="s">
        <v>259</v>
      </c>
      <c r="H38" s="55">
        <v>9</v>
      </c>
    </row>
    <row r="41" spans="1:10" x14ac:dyDescent="0.35">
      <c r="B41" s="1">
        <v>3</v>
      </c>
      <c r="C41" s="1" t="s">
        <v>244</v>
      </c>
      <c r="D41" s="51">
        <v>0</v>
      </c>
    </row>
    <row r="51" spans="1:7" x14ac:dyDescent="0.35">
      <c r="A51" s="178" t="s">
        <v>407</v>
      </c>
    </row>
    <row r="52" spans="1:7" x14ac:dyDescent="0.35">
      <c r="A52" s="179" t="s">
        <v>361</v>
      </c>
    </row>
    <row r="53" spans="1:7" x14ac:dyDescent="0.35">
      <c r="A53" s="179"/>
    </row>
    <row r="54" spans="1:7" ht="13.9" x14ac:dyDescent="0.4">
      <c r="A54" s="13" t="s">
        <v>346</v>
      </c>
      <c r="B54" s="39"/>
      <c r="C54" s="39"/>
    </row>
    <row r="55" spans="1:7" ht="18" customHeight="1" x14ac:dyDescent="0.35">
      <c r="A55" s="297" t="s">
        <v>4</v>
      </c>
      <c r="B55" s="297"/>
      <c r="C55" s="297"/>
    </row>
    <row r="59" spans="1:7" x14ac:dyDescent="0.35">
      <c r="C59" s="1" t="s">
        <v>325</v>
      </c>
      <c r="F59" s="51">
        <f>G59/$G$64</f>
        <v>0</v>
      </c>
      <c r="G59" s="1">
        <v>0</v>
      </c>
    </row>
    <row r="60" spans="1:7" x14ac:dyDescent="0.35">
      <c r="C60" s="1" t="s">
        <v>245</v>
      </c>
      <c r="F60" s="51">
        <f>G60/$G$64</f>
        <v>4.49438202247191E-2</v>
      </c>
      <c r="G60" s="1">
        <v>4</v>
      </c>
    </row>
    <row r="61" spans="1:7" x14ac:dyDescent="0.35">
      <c r="C61" s="1" t="s">
        <v>246</v>
      </c>
      <c r="F61" s="51">
        <f>G61/$G$64</f>
        <v>0.9550561797752809</v>
      </c>
      <c r="G61" s="1">
        <v>85</v>
      </c>
    </row>
    <row r="62" spans="1:7" x14ac:dyDescent="0.35">
      <c r="C62" s="1" t="s">
        <v>324</v>
      </c>
      <c r="F62" s="51">
        <f>G62/$G$64</f>
        <v>0</v>
      </c>
      <c r="G62" s="1">
        <v>0</v>
      </c>
    </row>
    <row r="63" spans="1:7" x14ac:dyDescent="0.35">
      <c r="C63" s="1" t="s">
        <v>247</v>
      </c>
      <c r="F63" s="51">
        <f>G63/$G$64</f>
        <v>0</v>
      </c>
      <c r="G63" s="1">
        <v>0</v>
      </c>
    </row>
    <row r="64" spans="1:7" x14ac:dyDescent="0.35">
      <c r="G64" s="1">
        <f>SUM(G59:G63)</f>
        <v>89</v>
      </c>
    </row>
    <row r="65" spans="1:7" ht="13.15" thickBot="1" x14ac:dyDescent="0.4"/>
    <row r="66" spans="1:7" ht="13.15" x14ac:dyDescent="0.35">
      <c r="C66" s="52" t="s">
        <v>71</v>
      </c>
      <c r="D66" s="53" t="s">
        <v>72</v>
      </c>
      <c r="E66" s="182"/>
      <c r="F66" s="182"/>
    </row>
    <row r="67" spans="1:7" x14ac:dyDescent="0.35">
      <c r="B67" s="1" t="s">
        <v>253</v>
      </c>
      <c r="C67" s="285" t="s">
        <v>313</v>
      </c>
      <c r="D67" s="55">
        <v>0</v>
      </c>
      <c r="E67" s="182"/>
      <c r="F67" s="182"/>
      <c r="G67" s="182"/>
    </row>
    <row r="68" spans="1:7" x14ac:dyDescent="0.35">
      <c r="B68" s="1" t="s">
        <v>319</v>
      </c>
      <c r="C68" s="285" t="s">
        <v>314</v>
      </c>
      <c r="D68" s="55">
        <v>4</v>
      </c>
      <c r="E68" s="182"/>
      <c r="F68" s="182"/>
      <c r="G68" s="182"/>
    </row>
    <row r="69" spans="1:7" x14ac:dyDescent="0.35">
      <c r="B69" s="1" t="s">
        <v>320</v>
      </c>
      <c r="C69" s="285" t="s">
        <v>315</v>
      </c>
      <c r="D69" s="55">
        <v>85</v>
      </c>
      <c r="E69" s="182"/>
      <c r="F69" s="182"/>
      <c r="G69" s="182"/>
    </row>
    <row r="70" spans="1:7" x14ac:dyDescent="0.35">
      <c r="B70" s="1" t="s">
        <v>321</v>
      </c>
      <c r="C70" s="285" t="s">
        <v>316</v>
      </c>
      <c r="D70" s="55">
        <v>0</v>
      </c>
      <c r="E70" s="182"/>
      <c r="F70" s="182"/>
      <c r="G70" s="182"/>
    </row>
    <row r="71" spans="1:7" x14ac:dyDescent="0.35">
      <c r="B71" s="1" t="s">
        <v>322</v>
      </c>
      <c r="C71" s="285" t="s">
        <v>317</v>
      </c>
      <c r="D71" s="55">
        <v>0</v>
      </c>
      <c r="E71" s="182"/>
      <c r="F71" s="182"/>
      <c r="G71" s="182"/>
    </row>
    <row r="72" spans="1:7" x14ac:dyDescent="0.35">
      <c r="B72" s="1" t="s">
        <v>323</v>
      </c>
      <c r="C72" s="285" t="s">
        <v>318</v>
      </c>
      <c r="D72" s="55">
        <v>0</v>
      </c>
      <c r="E72" s="182"/>
      <c r="F72" s="182"/>
      <c r="G72" s="182"/>
    </row>
    <row r="73" spans="1:7" ht="13.15" x14ac:dyDescent="0.35">
      <c r="C73" s="54"/>
      <c r="D73" s="55"/>
      <c r="G73" s="182"/>
    </row>
    <row r="80" spans="1:7" x14ac:dyDescent="0.35">
      <c r="A80" s="178" t="s">
        <v>407</v>
      </c>
    </row>
    <row r="81" spans="1:1" x14ac:dyDescent="0.35">
      <c r="A81" s="179" t="s">
        <v>361</v>
      </c>
    </row>
    <row r="83" spans="1:1" x14ac:dyDescent="0.35">
      <c r="A83" s="37"/>
    </row>
  </sheetData>
  <sortState xmlns:xlrd2="http://schemas.microsoft.com/office/spreadsheetml/2017/richdata2" ref="B7:D13">
    <sortCondition descending="1" ref="C7:C13"/>
  </sortState>
  <mergeCells count="3">
    <mergeCell ref="A2:C2"/>
    <mergeCell ref="A28:C28"/>
    <mergeCell ref="A55:C55"/>
  </mergeCells>
  <hyperlinks>
    <hyperlink ref="A2:C2" location="TOC!A1" display="Return to Table of Contents" xr:uid="{00000000-0004-0000-1500-000000000000}"/>
    <hyperlink ref="A28:C28" location="TOC!A1" display="Return to Table of Contents" xr:uid="{00000000-0004-0000-1500-000001000000}"/>
    <hyperlink ref="A55:C55" location="TOC!A1" display="Return to Table of Contents" xr:uid="{00000000-0004-0000-1500-000002000000}"/>
  </hyperlinks>
  <pageMargins left="0.25" right="0.25" top="0.75" bottom="0.75" header="0.3" footer="0.3"/>
  <pageSetup scale="64" orientation="portrait" r:id="rId1"/>
  <headerFooter>
    <oddHeader>&amp;L&amp;"Arial,Bold"2021-22&amp;"Arial,Regular" &amp;"Arial,Bold Italic"Survey of Allied Dental Education&amp;"Arial,Regular"
&amp;"Arial,Bold"Report 3: Dental Laboratory Technology Education Programs</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A1:E21"/>
  <sheetViews>
    <sheetView workbookViewId="0">
      <pane ySplit="3" topLeftCell="A4" activePane="bottomLeft" state="frozen"/>
      <selection sqref="A1:G1"/>
      <selection pane="bottomLeft" sqref="A1:E1"/>
    </sheetView>
  </sheetViews>
  <sheetFormatPr defaultColWidth="9" defaultRowHeight="12.75" x14ac:dyDescent="0.35"/>
  <cols>
    <col min="1" max="1" width="9" style="144" customWidth="1"/>
    <col min="2" max="2" width="48.265625" style="144" customWidth="1"/>
    <col min="3" max="5" width="11.59765625" style="144" customWidth="1"/>
    <col min="6" max="16384" width="9" style="144"/>
  </cols>
  <sheetData>
    <row r="1" spans="1:5" ht="30" customHeight="1" x14ac:dyDescent="0.4">
      <c r="A1" s="335" t="s">
        <v>347</v>
      </c>
      <c r="B1" s="336"/>
      <c r="C1" s="336"/>
      <c r="D1" s="336"/>
      <c r="E1" s="336"/>
    </row>
    <row r="2" spans="1:5" ht="23.25" customHeight="1" x14ac:dyDescent="0.35">
      <c r="A2" s="328" t="s">
        <v>4</v>
      </c>
      <c r="B2" s="328"/>
    </row>
    <row r="3" spans="1:5" ht="26.25" x14ac:dyDescent="0.4">
      <c r="A3" s="184" t="s">
        <v>85</v>
      </c>
      <c r="B3" s="185" t="s">
        <v>86</v>
      </c>
      <c r="C3" s="194" t="s">
        <v>262</v>
      </c>
      <c r="D3" s="194" t="s">
        <v>263</v>
      </c>
      <c r="E3" s="184" t="s">
        <v>157</v>
      </c>
    </row>
    <row r="4" spans="1:5" ht="20.25" customHeight="1" x14ac:dyDescent="0.35">
      <c r="A4" s="188" t="s">
        <v>90</v>
      </c>
      <c r="B4" s="189" t="s">
        <v>298</v>
      </c>
      <c r="C4" s="230">
        <v>1</v>
      </c>
      <c r="D4" s="230">
        <v>2</v>
      </c>
      <c r="E4" s="230">
        <v>3</v>
      </c>
    </row>
    <row r="5" spans="1:5" ht="20.25" customHeight="1" x14ac:dyDescent="0.35">
      <c r="A5" s="186" t="s">
        <v>91</v>
      </c>
      <c r="B5" s="187" t="s">
        <v>92</v>
      </c>
      <c r="C5" s="231">
        <v>2</v>
      </c>
      <c r="D5" s="231">
        <v>1</v>
      </c>
      <c r="E5" s="231">
        <v>3</v>
      </c>
    </row>
    <row r="6" spans="1:5" ht="20.25" customHeight="1" x14ac:dyDescent="0.35">
      <c r="A6" s="188" t="s">
        <v>91</v>
      </c>
      <c r="B6" s="189" t="s">
        <v>93</v>
      </c>
      <c r="C6" s="230">
        <v>2</v>
      </c>
      <c r="D6" s="230">
        <v>5</v>
      </c>
      <c r="E6" s="230">
        <v>7</v>
      </c>
    </row>
    <row r="7" spans="1:5" ht="20.25" customHeight="1" x14ac:dyDescent="0.35">
      <c r="A7" s="186" t="s">
        <v>94</v>
      </c>
      <c r="B7" s="187" t="s">
        <v>95</v>
      </c>
      <c r="C7" s="231">
        <v>2</v>
      </c>
      <c r="D7" s="231">
        <v>1</v>
      </c>
      <c r="E7" s="231">
        <v>3</v>
      </c>
    </row>
    <row r="8" spans="1:5" ht="20.25" customHeight="1" x14ac:dyDescent="0.35">
      <c r="A8" s="188" t="s">
        <v>96</v>
      </c>
      <c r="B8" s="189" t="s">
        <v>97</v>
      </c>
      <c r="C8" s="230">
        <v>3</v>
      </c>
      <c r="D8" s="230">
        <v>1</v>
      </c>
      <c r="E8" s="230">
        <v>4</v>
      </c>
    </row>
    <row r="9" spans="1:5" ht="20.25" customHeight="1" x14ac:dyDescent="0.35">
      <c r="A9" s="186" t="s">
        <v>98</v>
      </c>
      <c r="B9" s="187" t="s">
        <v>99</v>
      </c>
      <c r="C9" s="231">
        <v>2</v>
      </c>
      <c r="D9" s="231">
        <v>0</v>
      </c>
      <c r="E9" s="231">
        <v>2</v>
      </c>
    </row>
    <row r="10" spans="1:5" ht="20.25" customHeight="1" x14ac:dyDescent="0.35">
      <c r="A10" s="188" t="s">
        <v>100</v>
      </c>
      <c r="B10" s="189" t="s">
        <v>101</v>
      </c>
      <c r="C10" s="230">
        <v>6</v>
      </c>
      <c r="D10" s="230">
        <v>0</v>
      </c>
      <c r="E10" s="230">
        <v>6</v>
      </c>
    </row>
    <row r="11" spans="1:5" ht="20.25" customHeight="1" x14ac:dyDescent="0.35">
      <c r="A11" s="186" t="s">
        <v>102</v>
      </c>
      <c r="B11" s="187" t="s">
        <v>103</v>
      </c>
      <c r="C11" s="231">
        <v>1</v>
      </c>
      <c r="D11" s="231">
        <v>0</v>
      </c>
      <c r="E11" s="231">
        <v>1</v>
      </c>
    </row>
    <row r="12" spans="1:5" ht="20.25" customHeight="1" x14ac:dyDescent="0.35">
      <c r="A12" s="188" t="s">
        <v>104</v>
      </c>
      <c r="B12" s="189" t="s">
        <v>105</v>
      </c>
      <c r="C12" s="230">
        <v>1</v>
      </c>
      <c r="D12" s="230">
        <v>8</v>
      </c>
      <c r="E12" s="230">
        <v>9</v>
      </c>
    </row>
    <row r="13" spans="1:5" ht="20.25" customHeight="1" x14ac:dyDescent="0.35">
      <c r="A13" s="186" t="s">
        <v>104</v>
      </c>
      <c r="B13" s="187" t="s">
        <v>106</v>
      </c>
      <c r="C13" s="231">
        <v>6</v>
      </c>
      <c r="D13" s="231">
        <v>18</v>
      </c>
      <c r="E13" s="231">
        <v>24</v>
      </c>
    </row>
    <row r="14" spans="1:5" ht="20.25" customHeight="1" x14ac:dyDescent="0.35">
      <c r="A14" s="188" t="s">
        <v>107</v>
      </c>
      <c r="B14" s="189" t="s">
        <v>108</v>
      </c>
      <c r="C14" s="230">
        <v>2</v>
      </c>
      <c r="D14" s="230">
        <v>1</v>
      </c>
      <c r="E14" s="230">
        <v>3</v>
      </c>
    </row>
    <row r="15" spans="1:5" ht="20.25" customHeight="1" x14ac:dyDescent="0.35">
      <c r="A15" s="186" t="s">
        <v>109</v>
      </c>
      <c r="B15" s="187" t="s">
        <v>110</v>
      </c>
      <c r="C15" s="231">
        <v>23</v>
      </c>
      <c r="D15" s="231">
        <v>0</v>
      </c>
      <c r="E15" s="231">
        <v>23</v>
      </c>
    </row>
    <row r="16" spans="1:5" ht="20.25" customHeight="1" x14ac:dyDescent="0.35">
      <c r="A16" s="188" t="s">
        <v>111</v>
      </c>
      <c r="B16" s="189" t="s">
        <v>112</v>
      </c>
      <c r="C16" s="230">
        <v>1</v>
      </c>
      <c r="D16" s="230">
        <v>0</v>
      </c>
      <c r="E16" s="230">
        <v>1</v>
      </c>
    </row>
    <row r="17" spans="1:5" ht="24.95" customHeight="1" thickBot="1" x14ac:dyDescent="0.4">
      <c r="A17" s="191"/>
      <c r="B17" s="192" t="s">
        <v>157</v>
      </c>
      <c r="C17" s="232">
        <f>SUM(C4:C16)</f>
        <v>52</v>
      </c>
      <c r="D17" s="232">
        <f>SUM(D4:D16)</f>
        <v>37</v>
      </c>
      <c r="E17" s="232">
        <f>SUM(E4:E16)</f>
        <v>89</v>
      </c>
    </row>
    <row r="18" spans="1:5" ht="24.95" customHeight="1" thickTop="1" x14ac:dyDescent="0.35">
      <c r="A18" s="190"/>
      <c r="B18" s="193" t="s">
        <v>194</v>
      </c>
      <c r="C18" s="229">
        <f>C17/E17*100</f>
        <v>58.426966292134829</v>
      </c>
      <c r="D18" s="229">
        <f>D17/E17*100</f>
        <v>41.573033707865171</v>
      </c>
      <c r="E18" s="229">
        <v>100</v>
      </c>
    </row>
    <row r="20" spans="1:5" x14ac:dyDescent="0.35">
      <c r="A20" s="178" t="s">
        <v>407</v>
      </c>
    </row>
    <row r="21" spans="1:5" x14ac:dyDescent="0.35">
      <c r="A21" s="179" t="s">
        <v>361</v>
      </c>
    </row>
  </sheetData>
  <autoFilter ref="A3:E3" xr:uid="{00000000-0009-0000-0000-000016000000}"/>
  <mergeCells count="2">
    <mergeCell ref="A1:E1"/>
    <mergeCell ref="A2:B2"/>
  </mergeCells>
  <hyperlinks>
    <hyperlink ref="A2:B2" location="TOC!A1" display="Return to Table of Contents" xr:uid="{00000000-0004-0000-1600-000000000000}"/>
  </hyperlinks>
  <pageMargins left="0.25" right="0.25" top="0.75" bottom="0.75" header="0.3" footer="0.3"/>
  <pageSetup scale="99" orientation="landscape" r:id="rId1"/>
  <headerFooter>
    <oddHeader>&amp;L&amp;"Arial,Bold"2021-22&amp;"Arial,Regular" &amp;"Arial,Bold Italic"Survey of Allied Dental Education&amp;"Arial,Regular"
&amp;"Arial,Bold"Report 3: Dental Laboratory Technology Education Programs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K20"/>
  <sheetViews>
    <sheetView workbookViewId="0">
      <pane xSplit="2" ySplit="3" topLeftCell="C4" activePane="bottomRight" state="frozen"/>
      <selection sqref="A1:G1"/>
      <selection pane="topRight" sqref="A1:G1"/>
      <selection pane="bottomLeft" sqref="A1:G1"/>
      <selection pane="bottomRight" sqref="A1:B1"/>
    </sheetView>
  </sheetViews>
  <sheetFormatPr defaultColWidth="9" defaultRowHeight="12.75" x14ac:dyDescent="0.35"/>
  <cols>
    <col min="1" max="1" width="9.3984375" style="144" customWidth="1"/>
    <col min="2" max="2" width="54.59765625" style="144" customWidth="1"/>
    <col min="3" max="3" width="11" style="144" customWidth="1"/>
    <col min="4" max="4" width="12" style="144" customWidth="1"/>
    <col min="5" max="5" width="11" style="144" customWidth="1"/>
    <col min="6" max="6" width="13" style="144" customWidth="1"/>
    <col min="7" max="9" width="12.3984375" style="144" customWidth="1"/>
    <col min="10" max="10" width="11" style="144" customWidth="1"/>
    <col min="11" max="11" width="12" style="144" customWidth="1"/>
    <col min="12" max="16384" width="9" style="144"/>
  </cols>
  <sheetData>
    <row r="1" spans="1:11" ht="39" customHeight="1" x14ac:dyDescent="0.35">
      <c r="A1" s="327" t="s">
        <v>348</v>
      </c>
      <c r="B1" s="327"/>
    </row>
    <row r="2" spans="1:11" ht="22.5" customHeight="1" x14ac:dyDescent="0.35">
      <c r="A2" s="328" t="s">
        <v>4</v>
      </c>
      <c r="B2" s="328"/>
    </row>
    <row r="3" spans="1:11" ht="38.25" customHeight="1" x14ac:dyDescent="0.4">
      <c r="A3" s="184" t="s">
        <v>85</v>
      </c>
      <c r="B3" s="185" t="s">
        <v>86</v>
      </c>
      <c r="C3" s="195" t="s">
        <v>264</v>
      </c>
      <c r="D3" s="195" t="s">
        <v>265</v>
      </c>
      <c r="E3" s="195" t="s">
        <v>266</v>
      </c>
      <c r="F3" s="195" t="s">
        <v>267</v>
      </c>
      <c r="G3" s="195" t="s">
        <v>268</v>
      </c>
      <c r="H3" s="195" t="s">
        <v>269</v>
      </c>
      <c r="I3" s="195" t="s">
        <v>270</v>
      </c>
      <c r="J3" s="195" t="s">
        <v>271</v>
      </c>
      <c r="K3" s="195" t="s">
        <v>272</v>
      </c>
    </row>
    <row r="4" spans="1:11" ht="20.25" customHeight="1" x14ac:dyDescent="0.35">
      <c r="A4" s="188" t="s">
        <v>90</v>
      </c>
      <c r="B4" s="189" t="s">
        <v>298</v>
      </c>
      <c r="C4" s="188" t="s">
        <v>84</v>
      </c>
      <c r="D4" s="188" t="s">
        <v>84</v>
      </c>
      <c r="E4" s="188" t="s">
        <v>83</v>
      </c>
      <c r="F4" s="188" t="s">
        <v>84</v>
      </c>
      <c r="G4" s="188" t="s">
        <v>84</v>
      </c>
      <c r="H4" s="188" t="s">
        <v>84</v>
      </c>
      <c r="I4" s="188" t="s">
        <v>84</v>
      </c>
      <c r="J4" s="188" t="s">
        <v>84</v>
      </c>
      <c r="K4" s="188" t="s">
        <v>84</v>
      </c>
    </row>
    <row r="5" spans="1:11" ht="20.25" customHeight="1" x14ac:dyDescent="0.35">
      <c r="A5" s="186" t="s">
        <v>91</v>
      </c>
      <c r="B5" s="187" t="s">
        <v>92</v>
      </c>
      <c r="C5" s="186" t="s">
        <v>84</v>
      </c>
      <c r="D5" s="186" t="s">
        <v>84</v>
      </c>
      <c r="E5" s="186" t="s">
        <v>84</v>
      </c>
      <c r="F5" s="186" t="s">
        <v>83</v>
      </c>
      <c r="G5" s="186" t="s">
        <v>84</v>
      </c>
      <c r="H5" s="186" t="s">
        <v>84</v>
      </c>
      <c r="I5" s="186" t="s">
        <v>83</v>
      </c>
      <c r="J5" s="186" t="s">
        <v>83</v>
      </c>
      <c r="K5" s="186" t="s">
        <v>84</v>
      </c>
    </row>
    <row r="6" spans="1:11" ht="20.25" customHeight="1" x14ac:dyDescent="0.35">
      <c r="A6" s="188" t="s">
        <v>91</v>
      </c>
      <c r="B6" s="189" t="s">
        <v>93</v>
      </c>
      <c r="C6" s="188" t="s">
        <v>83</v>
      </c>
      <c r="D6" s="188" t="s">
        <v>84</v>
      </c>
      <c r="E6" s="188" t="s">
        <v>84</v>
      </c>
      <c r="F6" s="188" t="s">
        <v>84</v>
      </c>
      <c r="G6" s="188" t="s">
        <v>84</v>
      </c>
      <c r="H6" s="188" t="s">
        <v>83</v>
      </c>
      <c r="I6" s="188" t="s">
        <v>83</v>
      </c>
      <c r="J6" s="188" t="s">
        <v>83</v>
      </c>
      <c r="K6" s="188" t="s">
        <v>84</v>
      </c>
    </row>
    <row r="7" spans="1:11" ht="20.25" customHeight="1" x14ac:dyDescent="0.35">
      <c r="A7" s="186" t="s">
        <v>94</v>
      </c>
      <c r="B7" s="187" t="s">
        <v>95</v>
      </c>
      <c r="C7" s="186" t="s">
        <v>84</v>
      </c>
      <c r="D7" s="186" t="s">
        <v>83</v>
      </c>
      <c r="E7" s="186" t="s">
        <v>84</v>
      </c>
      <c r="F7" s="186" t="s">
        <v>84</v>
      </c>
      <c r="G7" s="186" t="s">
        <v>84</v>
      </c>
      <c r="H7" s="186" t="s">
        <v>83</v>
      </c>
      <c r="I7" s="186" t="s">
        <v>84</v>
      </c>
      <c r="J7" s="186" t="s">
        <v>84</v>
      </c>
      <c r="K7" s="186" t="s">
        <v>84</v>
      </c>
    </row>
    <row r="8" spans="1:11" ht="20.25" customHeight="1" x14ac:dyDescent="0.35">
      <c r="A8" s="188" t="s">
        <v>96</v>
      </c>
      <c r="B8" s="189" t="s">
        <v>97</v>
      </c>
      <c r="C8" s="188" t="s">
        <v>84</v>
      </c>
      <c r="D8" s="188" t="s">
        <v>84</v>
      </c>
      <c r="E8" s="188" t="s">
        <v>84</v>
      </c>
      <c r="F8" s="188" t="s">
        <v>84</v>
      </c>
      <c r="G8" s="188" t="s">
        <v>84</v>
      </c>
      <c r="H8" s="188" t="s">
        <v>84</v>
      </c>
      <c r="I8" s="188" t="s">
        <v>83</v>
      </c>
      <c r="J8" s="188" t="s">
        <v>84</v>
      </c>
      <c r="K8" s="188" t="s">
        <v>84</v>
      </c>
    </row>
    <row r="9" spans="1:11" ht="20.25" customHeight="1" x14ac:dyDescent="0.35">
      <c r="A9" s="186" t="s">
        <v>98</v>
      </c>
      <c r="B9" s="187" t="s">
        <v>99</v>
      </c>
      <c r="C9" s="186" t="s">
        <v>84</v>
      </c>
      <c r="D9" s="186" t="s">
        <v>84</v>
      </c>
      <c r="E9" s="186" t="s">
        <v>84</v>
      </c>
      <c r="F9" s="186" t="s">
        <v>84</v>
      </c>
      <c r="G9" s="186" t="s">
        <v>84</v>
      </c>
      <c r="H9" s="186" t="s">
        <v>84</v>
      </c>
      <c r="I9" s="186" t="s">
        <v>84</v>
      </c>
      <c r="J9" s="186" t="s">
        <v>84</v>
      </c>
      <c r="K9" s="186" t="s">
        <v>84</v>
      </c>
    </row>
    <row r="10" spans="1:11" ht="20.25" customHeight="1" x14ac:dyDescent="0.35">
      <c r="A10" s="188" t="s">
        <v>100</v>
      </c>
      <c r="B10" s="189" t="s">
        <v>101</v>
      </c>
      <c r="C10" s="188" t="s">
        <v>84</v>
      </c>
      <c r="D10" s="188" t="s">
        <v>84</v>
      </c>
      <c r="E10" s="188" t="s">
        <v>84</v>
      </c>
      <c r="F10" s="188" t="s">
        <v>84</v>
      </c>
      <c r="G10" s="188" t="s">
        <v>84</v>
      </c>
      <c r="H10" s="188" t="s">
        <v>84</v>
      </c>
      <c r="I10" s="188" t="s">
        <v>84</v>
      </c>
      <c r="J10" s="188" t="s">
        <v>84</v>
      </c>
      <c r="K10" s="188" t="s">
        <v>83</v>
      </c>
    </row>
    <row r="11" spans="1:11" ht="20.25" customHeight="1" x14ac:dyDescent="0.35">
      <c r="A11" s="186" t="s">
        <v>102</v>
      </c>
      <c r="B11" s="187" t="s">
        <v>103</v>
      </c>
      <c r="C11" s="186" t="s">
        <v>84</v>
      </c>
      <c r="D11" s="186" t="s">
        <v>84</v>
      </c>
      <c r="E11" s="186" t="s">
        <v>84</v>
      </c>
      <c r="F11" s="186" t="s">
        <v>84</v>
      </c>
      <c r="G11" s="186" t="s">
        <v>84</v>
      </c>
      <c r="H11" s="186" t="s">
        <v>84</v>
      </c>
      <c r="I11" s="186" t="s">
        <v>84</v>
      </c>
      <c r="J11" s="186" t="s">
        <v>84</v>
      </c>
      <c r="K11" s="186" t="s">
        <v>84</v>
      </c>
    </row>
    <row r="12" spans="1:11" ht="20.25" customHeight="1" x14ac:dyDescent="0.35">
      <c r="A12" s="188" t="s">
        <v>104</v>
      </c>
      <c r="B12" s="189" t="s">
        <v>105</v>
      </c>
      <c r="C12" s="188" t="s">
        <v>84</v>
      </c>
      <c r="D12" s="188" t="s">
        <v>84</v>
      </c>
      <c r="E12" s="188" t="s">
        <v>84</v>
      </c>
      <c r="F12" s="188" t="s">
        <v>84</v>
      </c>
      <c r="G12" s="188" t="s">
        <v>83</v>
      </c>
      <c r="H12" s="188" t="s">
        <v>84</v>
      </c>
      <c r="I12" s="188" t="s">
        <v>84</v>
      </c>
      <c r="J12" s="188" t="s">
        <v>84</v>
      </c>
      <c r="K12" s="188" t="s">
        <v>84</v>
      </c>
    </row>
    <row r="13" spans="1:11" ht="20.25" customHeight="1" x14ac:dyDescent="0.35">
      <c r="A13" s="186" t="s">
        <v>104</v>
      </c>
      <c r="B13" s="187" t="s">
        <v>106</v>
      </c>
      <c r="C13" s="186" t="s">
        <v>84</v>
      </c>
      <c r="D13" s="186" t="s">
        <v>84</v>
      </c>
      <c r="E13" s="186" t="s">
        <v>84</v>
      </c>
      <c r="F13" s="186" t="s">
        <v>84</v>
      </c>
      <c r="G13" s="186" t="s">
        <v>84</v>
      </c>
      <c r="H13" s="186" t="s">
        <v>84</v>
      </c>
      <c r="I13" s="186" t="s">
        <v>84</v>
      </c>
      <c r="J13" s="186" t="s">
        <v>83</v>
      </c>
      <c r="K13" s="186" t="s">
        <v>84</v>
      </c>
    </row>
    <row r="14" spans="1:11" ht="20.25" customHeight="1" x14ac:dyDescent="0.35">
      <c r="A14" s="188" t="s">
        <v>107</v>
      </c>
      <c r="B14" s="189" t="s">
        <v>108</v>
      </c>
      <c r="C14" s="188" t="s">
        <v>84</v>
      </c>
      <c r="D14" s="188" t="s">
        <v>84</v>
      </c>
      <c r="E14" s="188" t="s">
        <v>84</v>
      </c>
      <c r="F14" s="188" t="s">
        <v>84</v>
      </c>
      <c r="G14" s="188" t="s">
        <v>84</v>
      </c>
      <c r="H14" s="188" t="s">
        <v>84</v>
      </c>
      <c r="I14" s="188" t="s">
        <v>84</v>
      </c>
      <c r="J14" s="188" t="s">
        <v>84</v>
      </c>
      <c r="K14" s="188" t="s">
        <v>84</v>
      </c>
    </row>
    <row r="15" spans="1:11" ht="20.25" customHeight="1" x14ac:dyDescent="0.35">
      <c r="A15" s="186" t="s">
        <v>109</v>
      </c>
      <c r="B15" s="187" t="s">
        <v>110</v>
      </c>
      <c r="C15" s="186" t="s">
        <v>84</v>
      </c>
      <c r="D15" s="186" t="s">
        <v>84</v>
      </c>
      <c r="E15" s="186" t="s">
        <v>84</v>
      </c>
      <c r="F15" s="186" t="s">
        <v>84</v>
      </c>
      <c r="G15" s="186" t="s">
        <v>84</v>
      </c>
      <c r="H15" s="186" t="s">
        <v>84</v>
      </c>
      <c r="I15" s="186" t="s">
        <v>84</v>
      </c>
      <c r="J15" s="186" t="s">
        <v>84</v>
      </c>
      <c r="K15" s="186" t="s">
        <v>84</v>
      </c>
    </row>
    <row r="16" spans="1:11" ht="20.25" customHeight="1" x14ac:dyDescent="0.35">
      <c r="A16" s="188" t="s">
        <v>111</v>
      </c>
      <c r="B16" s="189" t="s">
        <v>112</v>
      </c>
      <c r="C16" s="188" t="s">
        <v>84</v>
      </c>
      <c r="D16" s="188" t="s">
        <v>84</v>
      </c>
      <c r="E16" s="188" t="s">
        <v>84</v>
      </c>
      <c r="F16" s="188" t="s">
        <v>84</v>
      </c>
      <c r="G16" s="188" t="s">
        <v>84</v>
      </c>
      <c r="H16" s="188" t="s">
        <v>84</v>
      </c>
      <c r="I16" s="188" t="s">
        <v>83</v>
      </c>
      <c r="J16" s="188" t="s">
        <v>83</v>
      </c>
      <c r="K16" s="188" t="s">
        <v>84</v>
      </c>
    </row>
    <row r="17" spans="1:11" ht="24.95" customHeight="1" x14ac:dyDescent="0.35">
      <c r="A17" s="196"/>
      <c r="B17" s="197" t="s">
        <v>273</v>
      </c>
      <c r="C17" s="196">
        <f t="shared" ref="C17:K17" si="0">COUNTIF(C4:C16, "Yes")</f>
        <v>1</v>
      </c>
      <c r="D17" s="196">
        <f t="shared" si="0"/>
        <v>1</v>
      </c>
      <c r="E17" s="196">
        <f t="shared" si="0"/>
        <v>1</v>
      </c>
      <c r="F17" s="196">
        <f t="shared" si="0"/>
        <v>1</v>
      </c>
      <c r="G17" s="196">
        <f t="shared" si="0"/>
        <v>1</v>
      </c>
      <c r="H17" s="196">
        <f t="shared" si="0"/>
        <v>2</v>
      </c>
      <c r="I17" s="196">
        <f t="shared" si="0"/>
        <v>4</v>
      </c>
      <c r="J17" s="196">
        <f t="shared" si="0"/>
        <v>4</v>
      </c>
      <c r="K17" s="196">
        <f t="shared" si="0"/>
        <v>1</v>
      </c>
    </row>
    <row r="19" spans="1:11" x14ac:dyDescent="0.35">
      <c r="A19" s="178" t="s">
        <v>407</v>
      </c>
      <c r="B19" s="178"/>
    </row>
    <row r="20" spans="1:11" x14ac:dyDescent="0.35">
      <c r="A20" s="179" t="s">
        <v>361</v>
      </c>
    </row>
  </sheetData>
  <autoFilter ref="A3:K3" xr:uid="{00000000-0009-0000-0000-000017000000}"/>
  <mergeCells count="2">
    <mergeCell ref="A2:B2"/>
    <mergeCell ref="A1:B1"/>
  </mergeCells>
  <hyperlinks>
    <hyperlink ref="A2:B2" location="TOC!A1" display="Return to Table of Contents" xr:uid="{00000000-0004-0000-1700-000000000000}"/>
  </hyperlinks>
  <pageMargins left="0.25" right="0.25" top="0.75" bottom="0.75" header="0.3" footer="0.3"/>
  <pageSetup scale="79" orientation="landscape" r:id="rId1"/>
  <headerFooter>
    <oddHeader>&amp;L&amp;"Arial,Bold"2021-22&amp;"Arial,Regular" &amp;"Arial,Bold Italic"Survey of Allied Dental Education&amp;"Arial,Regular"
&amp;"Arial,Bold"Report 3: Dental Laboratory Technology Education Programs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pageSetUpPr fitToPage="1"/>
  </sheetPr>
  <dimension ref="A1:T21"/>
  <sheetViews>
    <sheetView workbookViewId="0">
      <pane xSplit="2" ySplit="4" topLeftCell="C11" activePane="bottomRight" state="frozen"/>
      <selection sqref="A1:G1"/>
      <selection pane="topRight" sqref="A1:G1"/>
      <selection pane="bottomLeft" sqref="A1:G1"/>
      <selection pane="bottomRight" sqref="A1:B1"/>
    </sheetView>
  </sheetViews>
  <sheetFormatPr defaultColWidth="9" defaultRowHeight="12.75" x14ac:dyDescent="0.35"/>
  <cols>
    <col min="1" max="1" width="8.265625" style="144" customWidth="1"/>
    <col min="2" max="2" width="47" style="144" customWidth="1"/>
    <col min="3" max="8" width="12" style="144" customWidth="1"/>
    <col min="9" max="10" width="11" style="144" customWidth="1"/>
    <col min="11" max="11" width="11.59765625" style="144" customWidth="1"/>
    <col min="12" max="12" width="11.3984375" style="144" customWidth="1"/>
    <col min="13" max="15" width="11" style="144" customWidth="1"/>
    <col min="16" max="16" width="11.59765625" style="144" customWidth="1"/>
    <col min="17" max="18" width="12" style="144" customWidth="1"/>
    <col min="19" max="20" width="11" style="144" customWidth="1"/>
    <col min="21" max="16384" width="9" style="144"/>
  </cols>
  <sheetData>
    <row r="1" spans="1:20" ht="34.5" customHeight="1" x14ac:dyDescent="0.4">
      <c r="A1" s="335" t="s">
        <v>349</v>
      </c>
      <c r="B1" s="335"/>
    </row>
    <row r="2" spans="1:20" ht="23.25" customHeight="1" x14ac:dyDescent="0.35">
      <c r="A2" s="328" t="s">
        <v>4</v>
      </c>
      <c r="B2" s="328"/>
    </row>
    <row r="3" spans="1:20" s="205" customFormat="1" ht="39" customHeight="1" x14ac:dyDescent="0.4">
      <c r="A3" s="131"/>
      <c r="B3" s="139"/>
      <c r="C3" s="337" t="s">
        <v>291</v>
      </c>
      <c r="D3" s="338"/>
      <c r="E3" s="203"/>
      <c r="F3" s="194"/>
      <c r="G3" s="194"/>
      <c r="H3" s="194"/>
      <c r="I3" s="194"/>
      <c r="J3" s="204"/>
      <c r="K3" s="337" t="s">
        <v>292</v>
      </c>
      <c r="L3" s="339"/>
      <c r="M3" s="338"/>
      <c r="N3" s="203"/>
      <c r="O3" s="194"/>
      <c r="P3" s="194"/>
      <c r="Q3" s="194"/>
      <c r="R3" s="194"/>
      <c r="S3" s="194"/>
      <c r="T3" s="204"/>
    </row>
    <row r="4" spans="1:20" ht="65.650000000000006" x14ac:dyDescent="0.4">
      <c r="A4" s="131" t="s">
        <v>85</v>
      </c>
      <c r="B4" s="139" t="s">
        <v>86</v>
      </c>
      <c r="C4" s="198" t="s">
        <v>274</v>
      </c>
      <c r="D4" s="199" t="s">
        <v>275</v>
      </c>
      <c r="E4" s="200" t="s">
        <v>276</v>
      </c>
      <c r="F4" s="201" t="s">
        <v>277</v>
      </c>
      <c r="G4" s="201" t="s">
        <v>278</v>
      </c>
      <c r="H4" s="201" t="s">
        <v>279</v>
      </c>
      <c r="I4" s="201" t="s">
        <v>280</v>
      </c>
      <c r="J4" s="199" t="s">
        <v>281</v>
      </c>
      <c r="K4" s="200" t="s">
        <v>282</v>
      </c>
      <c r="L4" s="199" t="s">
        <v>283</v>
      </c>
      <c r="M4" s="202" t="s">
        <v>284</v>
      </c>
      <c r="N4" s="200" t="s">
        <v>285</v>
      </c>
      <c r="O4" s="201" t="s">
        <v>286</v>
      </c>
      <c r="P4" s="201" t="s">
        <v>287</v>
      </c>
      <c r="Q4" s="201" t="s">
        <v>288</v>
      </c>
      <c r="R4" s="201" t="s">
        <v>290</v>
      </c>
      <c r="S4" s="201" t="s">
        <v>289</v>
      </c>
      <c r="T4" s="199" t="s">
        <v>58</v>
      </c>
    </row>
    <row r="5" spans="1:20" s="138" customFormat="1" ht="20.25" customHeight="1" x14ac:dyDescent="0.35">
      <c r="A5" s="77" t="s">
        <v>90</v>
      </c>
      <c r="B5" s="75" t="s">
        <v>298</v>
      </c>
      <c r="C5" s="149" t="s">
        <v>84</v>
      </c>
      <c r="D5" s="209" t="s">
        <v>84</v>
      </c>
      <c r="E5" s="210" t="s">
        <v>84</v>
      </c>
      <c r="F5" s="188" t="s">
        <v>84</v>
      </c>
      <c r="G5" s="188" t="s">
        <v>84</v>
      </c>
      <c r="H5" s="188" t="s">
        <v>84</v>
      </c>
      <c r="I5" s="188" t="s">
        <v>84</v>
      </c>
      <c r="J5" s="209" t="s">
        <v>83</v>
      </c>
      <c r="K5" s="210" t="s">
        <v>84</v>
      </c>
      <c r="L5" s="209" t="s">
        <v>84</v>
      </c>
      <c r="M5" s="211" t="s">
        <v>84</v>
      </c>
      <c r="N5" s="210" t="s">
        <v>84</v>
      </c>
      <c r="O5" s="188" t="s">
        <v>84</v>
      </c>
      <c r="P5" s="188" t="s">
        <v>84</v>
      </c>
      <c r="Q5" s="188" t="s">
        <v>84</v>
      </c>
      <c r="R5" s="188" t="s">
        <v>84</v>
      </c>
      <c r="S5" s="188" t="s">
        <v>84</v>
      </c>
      <c r="T5" s="209" t="s">
        <v>84</v>
      </c>
    </row>
    <row r="6" spans="1:20" s="138" customFormat="1" ht="20.25" customHeight="1" x14ac:dyDescent="0.35">
      <c r="A6" s="76" t="s">
        <v>91</v>
      </c>
      <c r="B6" s="74" t="s">
        <v>92</v>
      </c>
      <c r="C6" s="148" t="s">
        <v>84</v>
      </c>
      <c r="D6" s="206" t="s">
        <v>84</v>
      </c>
      <c r="E6" s="207" t="s">
        <v>84</v>
      </c>
      <c r="F6" s="186" t="s">
        <v>84</v>
      </c>
      <c r="G6" s="186" t="s">
        <v>84</v>
      </c>
      <c r="H6" s="186" t="s">
        <v>84</v>
      </c>
      <c r="I6" s="186" t="s">
        <v>83</v>
      </c>
      <c r="J6" s="206" t="s">
        <v>83</v>
      </c>
      <c r="K6" s="207" t="s">
        <v>83</v>
      </c>
      <c r="L6" s="206" t="s">
        <v>84</v>
      </c>
      <c r="M6" s="208" t="s">
        <v>83</v>
      </c>
      <c r="N6" s="207" t="s">
        <v>83</v>
      </c>
      <c r="O6" s="186" t="s">
        <v>83</v>
      </c>
      <c r="P6" s="186" t="s">
        <v>83</v>
      </c>
      <c r="Q6" s="186" t="s">
        <v>83</v>
      </c>
      <c r="R6" s="186" t="s">
        <v>84</v>
      </c>
      <c r="S6" s="186" t="s">
        <v>83</v>
      </c>
      <c r="T6" s="206" t="s">
        <v>84</v>
      </c>
    </row>
    <row r="7" spans="1:20" s="138" customFormat="1" ht="20.25" customHeight="1" x14ac:dyDescent="0.35">
      <c r="A7" s="77" t="s">
        <v>91</v>
      </c>
      <c r="B7" s="75" t="s">
        <v>93</v>
      </c>
      <c r="C7" s="149" t="s">
        <v>84</v>
      </c>
      <c r="D7" s="209" t="s">
        <v>84</v>
      </c>
      <c r="E7" s="210" t="s">
        <v>84</v>
      </c>
      <c r="F7" s="188" t="s">
        <v>84</v>
      </c>
      <c r="G7" s="188" t="s">
        <v>84</v>
      </c>
      <c r="H7" s="188" t="s">
        <v>84</v>
      </c>
      <c r="I7" s="188" t="s">
        <v>84</v>
      </c>
      <c r="J7" s="209" t="s">
        <v>84</v>
      </c>
      <c r="K7" s="210" t="s">
        <v>84</v>
      </c>
      <c r="L7" s="209" t="s">
        <v>84</v>
      </c>
      <c r="M7" s="211" t="s">
        <v>84</v>
      </c>
      <c r="N7" s="210" t="s">
        <v>84</v>
      </c>
      <c r="O7" s="188" t="s">
        <v>84</v>
      </c>
      <c r="P7" s="188" t="s">
        <v>84</v>
      </c>
      <c r="Q7" s="188" t="s">
        <v>84</v>
      </c>
      <c r="R7" s="188" t="s">
        <v>84</v>
      </c>
      <c r="S7" s="188" t="s">
        <v>83</v>
      </c>
      <c r="T7" s="209" t="s">
        <v>84</v>
      </c>
    </row>
    <row r="8" spans="1:20" s="138" customFormat="1" ht="20.25" customHeight="1" x14ac:dyDescent="0.35">
      <c r="A8" s="76" t="s">
        <v>94</v>
      </c>
      <c r="B8" s="74" t="s">
        <v>95</v>
      </c>
      <c r="C8" s="148" t="s">
        <v>84</v>
      </c>
      <c r="D8" s="206" t="s">
        <v>83</v>
      </c>
      <c r="E8" s="207" t="s">
        <v>84</v>
      </c>
      <c r="F8" s="186" t="s">
        <v>84</v>
      </c>
      <c r="G8" s="186" t="s">
        <v>84</v>
      </c>
      <c r="H8" s="186" t="s">
        <v>84</v>
      </c>
      <c r="I8" s="186" t="s">
        <v>84</v>
      </c>
      <c r="J8" s="206" t="s">
        <v>84</v>
      </c>
      <c r="K8" s="207" t="s">
        <v>84</v>
      </c>
      <c r="L8" s="206" t="s">
        <v>84</v>
      </c>
      <c r="M8" s="208" t="s">
        <v>84</v>
      </c>
      <c r="N8" s="207" t="s">
        <v>83</v>
      </c>
      <c r="O8" s="186" t="s">
        <v>83</v>
      </c>
      <c r="P8" s="186" t="s">
        <v>84</v>
      </c>
      <c r="Q8" s="186" t="s">
        <v>83</v>
      </c>
      <c r="R8" s="186" t="s">
        <v>84</v>
      </c>
      <c r="S8" s="186" t="s">
        <v>84</v>
      </c>
      <c r="T8" s="206" t="s">
        <v>84</v>
      </c>
    </row>
    <row r="9" spans="1:20" s="138" customFormat="1" ht="20.25" customHeight="1" x14ac:dyDescent="0.35">
      <c r="A9" s="77" t="s">
        <v>96</v>
      </c>
      <c r="B9" s="75" t="s">
        <v>97</v>
      </c>
      <c r="C9" s="149" t="s">
        <v>84</v>
      </c>
      <c r="D9" s="209" t="s">
        <v>84</v>
      </c>
      <c r="E9" s="210" t="s">
        <v>84</v>
      </c>
      <c r="F9" s="188" t="s">
        <v>84</v>
      </c>
      <c r="G9" s="188" t="s">
        <v>84</v>
      </c>
      <c r="H9" s="188" t="s">
        <v>84</v>
      </c>
      <c r="I9" s="188" t="s">
        <v>83</v>
      </c>
      <c r="J9" s="209" t="s">
        <v>83</v>
      </c>
      <c r="K9" s="210" t="s">
        <v>83</v>
      </c>
      <c r="L9" s="209" t="s">
        <v>84</v>
      </c>
      <c r="M9" s="211" t="s">
        <v>84</v>
      </c>
      <c r="N9" s="210" t="s">
        <v>83</v>
      </c>
      <c r="O9" s="188" t="s">
        <v>83</v>
      </c>
      <c r="P9" s="188" t="s">
        <v>84</v>
      </c>
      <c r="Q9" s="188" t="s">
        <v>83</v>
      </c>
      <c r="R9" s="188" t="s">
        <v>84</v>
      </c>
      <c r="S9" s="188" t="s">
        <v>84</v>
      </c>
      <c r="T9" s="209" t="s">
        <v>84</v>
      </c>
    </row>
    <row r="10" spans="1:20" s="138" customFormat="1" ht="20.25" customHeight="1" x14ac:dyDescent="0.35">
      <c r="A10" s="76" t="s">
        <v>98</v>
      </c>
      <c r="B10" s="74" t="s">
        <v>99</v>
      </c>
      <c r="C10" s="148" t="s">
        <v>84</v>
      </c>
      <c r="D10" s="206" t="s">
        <v>84</v>
      </c>
      <c r="E10" s="207" t="s">
        <v>84</v>
      </c>
      <c r="F10" s="186" t="s">
        <v>84</v>
      </c>
      <c r="G10" s="186" t="s">
        <v>84</v>
      </c>
      <c r="H10" s="186" t="s">
        <v>84</v>
      </c>
      <c r="I10" s="186" t="s">
        <v>84</v>
      </c>
      <c r="J10" s="206" t="s">
        <v>83</v>
      </c>
      <c r="K10" s="207" t="s">
        <v>84</v>
      </c>
      <c r="L10" s="206" t="s">
        <v>84</v>
      </c>
      <c r="M10" s="208" t="s">
        <v>84</v>
      </c>
      <c r="N10" s="207" t="s">
        <v>84</v>
      </c>
      <c r="O10" s="186" t="s">
        <v>84</v>
      </c>
      <c r="P10" s="186" t="s">
        <v>84</v>
      </c>
      <c r="Q10" s="186" t="s">
        <v>84</v>
      </c>
      <c r="R10" s="186" t="s">
        <v>84</v>
      </c>
      <c r="S10" s="186" t="s">
        <v>84</v>
      </c>
      <c r="T10" s="206" t="s">
        <v>84</v>
      </c>
    </row>
    <row r="11" spans="1:20" s="138" customFormat="1" ht="20.25" customHeight="1" x14ac:dyDescent="0.35">
      <c r="A11" s="77" t="s">
        <v>100</v>
      </c>
      <c r="B11" s="75" t="s">
        <v>101</v>
      </c>
      <c r="C11" s="149" t="s">
        <v>84</v>
      </c>
      <c r="D11" s="209" t="s">
        <v>84</v>
      </c>
      <c r="E11" s="210" t="s">
        <v>84</v>
      </c>
      <c r="F11" s="188" t="s">
        <v>84</v>
      </c>
      <c r="G11" s="188" t="s">
        <v>84</v>
      </c>
      <c r="H11" s="188" t="s">
        <v>84</v>
      </c>
      <c r="I11" s="188" t="s">
        <v>84</v>
      </c>
      <c r="J11" s="209" t="s">
        <v>84</v>
      </c>
      <c r="K11" s="210" t="s">
        <v>84</v>
      </c>
      <c r="L11" s="209" t="s">
        <v>84</v>
      </c>
      <c r="M11" s="211" t="s">
        <v>84</v>
      </c>
      <c r="N11" s="210" t="s">
        <v>84</v>
      </c>
      <c r="O11" s="188" t="s">
        <v>83</v>
      </c>
      <c r="P11" s="188" t="s">
        <v>84</v>
      </c>
      <c r="Q11" s="188" t="s">
        <v>84</v>
      </c>
      <c r="R11" s="188" t="s">
        <v>84</v>
      </c>
      <c r="S11" s="188" t="s">
        <v>84</v>
      </c>
      <c r="T11" s="209" t="s">
        <v>83</v>
      </c>
    </row>
    <row r="12" spans="1:20" s="138" customFormat="1" ht="20.25" customHeight="1" x14ac:dyDescent="0.35">
      <c r="A12" s="76" t="s">
        <v>102</v>
      </c>
      <c r="B12" s="74" t="s">
        <v>103</v>
      </c>
      <c r="C12" s="148" t="s">
        <v>84</v>
      </c>
      <c r="D12" s="206" t="s">
        <v>84</v>
      </c>
      <c r="E12" s="207" t="s">
        <v>84</v>
      </c>
      <c r="F12" s="186" t="s">
        <v>84</v>
      </c>
      <c r="G12" s="186" t="s">
        <v>84</v>
      </c>
      <c r="H12" s="186" t="s">
        <v>84</v>
      </c>
      <c r="I12" s="186" t="s">
        <v>84</v>
      </c>
      <c r="J12" s="206" t="s">
        <v>83</v>
      </c>
      <c r="K12" s="207" t="s">
        <v>84</v>
      </c>
      <c r="L12" s="206" t="s">
        <v>84</v>
      </c>
      <c r="M12" s="208" t="s">
        <v>84</v>
      </c>
      <c r="N12" s="207" t="s">
        <v>83</v>
      </c>
      <c r="O12" s="186" t="s">
        <v>83</v>
      </c>
      <c r="P12" s="186" t="s">
        <v>84</v>
      </c>
      <c r="Q12" s="186" t="s">
        <v>84</v>
      </c>
      <c r="R12" s="186" t="s">
        <v>84</v>
      </c>
      <c r="S12" s="186" t="s">
        <v>83</v>
      </c>
      <c r="T12" s="206" t="s">
        <v>84</v>
      </c>
    </row>
    <row r="13" spans="1:20" s="138" customFormat="1" ht="20.25" customHeight="1" x14ac:dyDescent="0.35">
      <c r="A13" s="77" t="s">
        <v>104</v>
      </c>
      <c r="B13" s="75" t="s">
        <v>105</v>
      </c>
      <c r="C13" s="149" t="s">
        <v>84</v>
      </c>
      <c r="D13" s="209" t="s">
        <v>84</v>
      </c>
      <c r="E13" s="210" t="s">
        <v>84</v>
      </c>
      <c r="F13" s="188" t="s">
        <v>84</v>
      </c>
      <c r="G13" s="188" t="s">
        <v>84</v>
      </c>
      <c r="H13" s="188" t="s">
        <v>84</v>
      </c>
      <c r="I13" s="188" t="s">
        <v>84</v>
      </c>
      <c r="J13" s="209" t="s">
        <v>84</v>
      </c>
      <c r="K13" s="210" t="s">
        <v>84</v>
      </c>
      <c r="L13" s="209" t="s">
        <v>84</v>
      </c>
      <c r="M13" s="211" t="s">
        <v>84</v>
      </c>
      <c r="N13" s="210" t="s">
        <v>83</v>
      </c>
      <c r="O13" s="188" t="s">
        <v>83</v>
      </c>
      <c r="P13" s="188" t="s">
        <v>84</v>
      </c>
      <c r="Q13" s="188" t="s">
        <v>84</v>
      </c>
      <c r="R13" s="188" t="s">
        <v>84</v>
      </c>
      <c r="S13" s="188" t="s">
        <v>84</v>
      </c>
      <c r="T13" s="209" t="s">
        <v>84</v>
      </c>
    </row>
    <row r="14" spans="1:20" s="138" customFormat="1" ht="20.25" customHeight="1" x14ac:dyDescent="0.35">
      <c r="A14" s="76" t="s">
        <v>104</v>
      </c>
      <c r="B14" s="74" t="s">
        <v>106</v>
      </c>
      <c r="C14" s="148" t="s">
        <v>84</v>
      </c>
      <c r="D14" s="206" t="s">
        <v>84</v>
      </c>
      <c r="E14" s="207" t="s">
        <v>84</v>
      </c>
      <c r="F14" s="186" t="s">
        <v>84</v>
      </c>
      <c r="G14" s="186" t="s">
        <v>83</v>
      </c>
      <c r="H14" s="186" t="s">
        <v>84</v>
      </c>
      <c r="I14" s="186" t="s">
        <v>83</v>
      </c>
      <c r="J14" s="206" t="s">
        <v>83</v>
      </c>
      <c r="K14" s="207" t="s">
        <v>83</v>
      </c>
      <c r="L14" s="206" t="s">
        <v>84</v>
      </c>
      <c r="M14" s="208" t="s">
        <v>84</v>
      </c>
      <c r="N14" s="207" t="s">
        <v>84</v>
      </c>
      <c r="O14" s="186" t="s">
        <v>83</v>
      </c>
      <c r="P14" s="186" t="s">
        <v>84</v>
      </c>
      <c r="Q14" s="186" t="s">
        <v>84</v>
      </c>
      <c r="R14" s="186" t="s">
        <v>84</v>
      </c>
      <c r="S14" s="186" t="s">
        <v>83</v>
      </c>
      <c r="T14" s="206" t="s">
        <v>84</v>
      </c>
    </row>
    <row r="15" spans="1:20" s="138" customFormat="1" ht="20.25" customHeight="1" x14ac:dyDescent="0.35">
      <c r="A15" s="77" t="s">
        <v>107</v>
      </c>
      <c r="B15" s="75" t="s">
        <v>108</v>
      </c>
      <c r="C15" s="149" t="s">
        <v>84</v>
      </c>
      <c r="D15" s="209" t="s">
        <v>84</v>
      </c>
      <c r="E15" s="210" t="s">
        <v>84</v>
      </c>
      <c r="F15" s="188" t="s">
        <v>84</v>
      </c>
      <c r="G15" s="188" t="s">
        <v>84</v>
      </c>
      <c r="H15" s="188" t="s">
        <v>84</v>
      </c>
      <c r="I15" s="188" t="s">
        <v>84</v>
      </c>
      <c r="J15" s="209" t="s">
        <v>84</v>
      </c>
      <c r="K15" s="210" t="s">
        <v>83</v>
      </c>
      <c r="L15" s="209" t="s">
        <v>84</v>
      </c>
      <c r="M15" s="211" t="s">
        <v>84</v>
      </c>
      <c r="N15" s="210" t="s">
        <v>83</v>
      </c>
      <c r="O15" s="188" t="s">
        <v>83</v>
      </c>
      <c r="P15" s="188" t="s">
        <v>84</v>
      </c>
      <c r="Q15" s="188" t="s">
        <v>84</v>
      </c>
      <c r="R15" s="188" t="s">
        <v>84</v>
      </c>
      <c r="S15" s="188" t="s">
        <v>84</v>
      </c>
      <c r="T15" s="209" t="s">
        <v>84</v>
      </c>
    </row>
    <row r="16" spans="1:20" s="138" customFormat="1" ht="20.25" customHeight="1" x14ac:dyDescent="0.35">
      <c r="A16" s="76" t="s">
        <v>109</v>
      </c>
      <c r="B16" s="74" t="s">
        <v>110</v>
      </c>
      <c r="C16" s="148" t="s">
        <v>84</v>
      </c>
      <c r="D16" s="206" t="s">
        <v>83</v>
      </c>
      <c r="E16" s="207" t="s">
        <v>83</v>
      </c>
      <c r="F16" s="186" t="s">
        <v>84</v>
      </c>
      <c r="G16" s="186" t="s">
        <v>84</v>
      </c>
      <c r="H16" s="186" t="s">
        <v>84</v>
      </c>
      <c r="I16" s="186" t="s">
        <v>84</v>
      </c>
      <c r="J16" s="206" t="s">
        <v>84</v>
      </c>
      <c r="K16" s="207" t="s">
        <v>84</v>
      </c>
      <c r="L16" s="206" t="s">
        <v>84</v>
      </c>
      <c r="M16" s="208" t="s">
        <v>84</v>
      </c>
      <c r="N16" s="207" t="s">
        <v>84</v>
      </c>
      <c r="O16" s="186" t="s">
        <v>83</v>
      </c>
      <c r="P16" s="186" t="s">
        <v>84</v>
      </c>
      <c r="Q16" s="186" t="s">
        <v>84</v>
      </c>
      <c r="R16" s="186" t="s">
        <v>84</v>
      </c>
      <c r="S16" s="186" t="s">
        <v>84</v>
      </c>
      <c r="T16" s="206" t="s">
        <v>84</v>
      </c>
    </row>
    <row r="17" spans="1:20" s="138" customFormat="1" ht="20.25" customHeight="1" x14ac:dyDescent="0.35">
      <c r="A17" s="77" t="s">
        <v>111</v>
      </c>
      <c r="B17" s="75" t="s">
        <v>112</v>
      </c>
      <c r="C17" s="149" t="s">
        <v>84</v>
      </c>
      <c r="D17" s="209" t="s">
        <v>84</v>
      </c>
      <c r="E17" s="210" t="s">
        <v>84</v>
      </c>
      <c r="F17" s="188" t="s">
        <v>84</v>
      </c>
      <c r="G17" s="188" t="s">
        <v>84</v>
      </c>
      <c r="H17" s="188" t="s">
        <v>84</v>
      </c>
      <c r="I17" s="188" t="s">
        <v>83</v>
      </c>
      <c r="J17" s="209" t="s">
        <v>84</v>
      </c>
      <c r="K17" s="210" t="s">
        <v>83</v>
      </c>
      <c r="L17" s="209" t="s">
        <v>84</v>
      </c>
      <c r="M17" s="211" t="s">
        <v>84</v>
      </c>
      <c r="N17" s="210" t="s">
        <v>84</v>
      </c>
      <c r="O17" s="188" t="s">
        <v>84</v>
      </c>
      <c r="P17" s="188" t="s">
        <v>84</v>
      </c>
      <c r="Q17" s="188" t="s">
        <v>84</v>
      </c>
      <c r="R17" s="188" t="s">
        <v>84</v>
      </c>
      <c r="S17" s="188" t="s">
        <v>83</v>
      </c>
      <c r="T17" s="209" t="s">
        <v>84</v>
      </c>
    </row>
    <row r="18" spans="1:20" ht="24.95" customHeight="1" x14ac:dyDescent="0.35">
      <c r="A18" s="212"/>
      <c r="B18" s="213" t="s">
        <v>293</v>
      </c>
      <c r="C18" s="214">
        <f t="shared" ref="C18:T18" si="0">COUNTIF(C5:C17,"Yes")</f>
        <v>0</v>
      </c>
      <c r="D18" s="214">
        <f t="shared" si="0"/>
        <v>2</v>
      </c>
      <c r="E18" s="214">
        <f t="shared" si="0"/>
        <v>1</v>
      </c>
      <c r="F18" s="214">
        <f t="shared" si="0"/>
        <v>0</v>
      </c>
      <c r="G18" s="214">
        <f t="shared" si="0"/>
        <v>1</v>
      </c>
      <c r="H18" s="214">
        <f t="shared" si="0"/>
        <v>0</v>
      </c>
      <c r="I18" s="214">
        <f t="shared" si="0"/>
        <v>4</v>
      </c>
      <c r="J18" s="214">
        <f t="shared" si="0"/>
        <v>6</v>
      </c>
      <c r="K18" s="214">
        <f t="shared" si="0"/>
        <v>5</v>
      </c>
      <c r="L18" s="214">
        <f t="shared" si="0"/>
        <v>0</v>
      </c>
      <c r="M18" s="214">
        <f t="shared" si="0"/>
        <v>1</v>
      </c>
      <c r="N18" s="214">
        <f t="shared" si="0"/>
        <v>6</v>
      </c>
      <c r="O18" s="214">
        <f t="shared" si="0"/>
        <v>9</v>
      </c>
      <c r="P18" s="214">
        <f t="shared" si="0"/>
        <v>1</v>
      </c>
      <c r="Q18" s="214">
        <f t="shared" si="0"/>
        <v>3</v>
      </c>
      <c r="R18" s="214">
        <f t="shared" si="0"/>
        <v>0</v>
      </c>
      <c r="S18" s="214">
        <f t="shared" si="0"/>
        <v>5</v>
      </c>
      <c r="T18" s="214">
        <f t="shared" si="0"/>
        <v>1</v>
      </c>
    </row>
    <row r="19" spans="1:20" x14ac:dyDescent="0.35">
      <c r="D19" s="233"/>
      <c r="E19" s="233"/>
      <c r="F19" s="233"/>
      <c r="G19" s="233"/>
      <c r="H19" s="233"/>
      <c r="I19" s="233"/>
      <c r="J19" s="233"/>
      <c r="K19" s="233"/>
      <c r="L19" s="233"/>
      <c r="M19" s="233"/>
      <c r="N19" s="233"/>
      <c r="O19" s="233"/>
      <c r="P19" s="233"/>
      <c r="Q19" s="233"/>
      <c r="R19" s="233"/>
      <c r="S19" s="233"/>
      <c r="T19" s="233"/>
    </row>
    <row r="20" spans="1:20" x14ac:dyDescent="0.35">
      <c r="A20" s="178" t="s">
        <v>407</v>
      </c>
      <c r="B20" s="178"/>
    </row>
    <row r="21" spans="1:20" x14ac:dyDescent="0.35">
      <c r="A21" s="50" t="s">
        <v>361</v>
      </c>
    </row>
  </sheetData>
  <autoFilter ref="A4:T4" xr:uid="{00000000-0009-0000-0000-000018000000}"/>
  <mergeCells count="4">
    <mergeCell ref="C3:D3"/>
    <mergeCell ref="K3:M3"/>
    <mergeCell ref="A2:B2"/>
    <mergeCell ref="A1:B1"/>
  </mergeCells>
  <hyperlinks>
    <hyperlink ref="A2:B2" location="TOC!A1" display="Return to Table of Contents" xr:uid="{00000000-0004-0000-1800-000000000000}"/>
  </hyperlinks>
  <pageMargins left="0.25" right="0.25" top="0.75" bottom="0.75" header="0.3" footer="0.3"/>
  <pageSetup scale="52" orientation="landscape" r:id="rId1"/>
  <headerFooter>
    <oddHeader>&amp;L&amp;"Arial,Bold"2021-22&amp;"Arial,Regular" &amp;"Arial,Bold Italic"Survey of Allied Dental Education&amp;"Arial,Regular"
&amp;"Arial,Bold"Report 3: Dental Laboratory Technology Education Programs</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sheetPr>
  <dimension ref="A1:Q49"/>
  <sheetViews>
    <sheetView zoomScaleNormal="100" workbookViewId="0">
      <pane xSplit="1" ySplit="4" topLeftCell="B5" activePane="bottomRight" state="frozen"/>
      <selection sqref="A1:G1"/>
      <selection pane="topRight" sqref="A1:G1"/>
      <selection pane="bottomLeft" sqref="A1:G1"/>
      <selection pane="bottomRight" activeCell="A25" sqref="A25"/>
    </sheetView>
  </sheetViews>
  <sheetFormatPr defaultColWidth="9.1328125" defaultRowHeight="12.75" x14ac:dyDescent="0.35"/>
  <cols>
    <col min="1" max="1" width="76.73046875" style="256" customWidth="1"/>
    <col min="2" max="2" width="10" style="251" customWidth="1"/>
    <col min="3" max="3" width="5.265625" style="252" customWidth="1"/>
    <col min="4" max="4" width="13.3984375" style="251" customWidth="1"/>
    <col min="5" max="5" width="5.265625" style="252" customWidth="1"/>
    <col min="6" max="6" width="10" style="256" customWidth="1"/>
    <col min="7" max="7" width="5.265625" style="252" customWidth="1"/>
    <col min="8" max="8" width="13.3984375" style="251" customWidth="1"/>
    <col min="9" max="9" width="5.265625" style="252" customWidth="1"/>
    <col min="10" max="10" width="10" style="256" customWidth="1"/>
    <col min="11" max="11" width="5.265625" style="277" customWidth="1"/>
    <col min="12" max="12" width="13.3984375" style="251" customWidth="1"/>
    <col min="13" max="13" width="5.265625" style="252" customWidth="1"/>
    <col min="14" max="16384" width="9.1328125" style="256"/>
  </cols>
  <sheetData>
    <row r="1" spans="1:17" ht="33" customHeight="1" x14ac:dyDescent="0.4">
      <c r="A1" s="250" t="s">
        <v>450</v>
      </c>
      <c r="F1" s="253"/>
      <c r="G1" s="254"/>
      <c r="H1" s="255"/>
      <c r="I1" s="254"/>
      <c r="J1" s="253"/>
      <c r="K1" s="254"/>
      <c r="L1" s="255"/>
      <c r="M1" s="254"/>
    </row>
    <row r="2" spans="1:17" ht="21" customHeight="1" x14ac:dyDescent="0.4">
      <c r="A2" s="257" t="s">
        <v>4</v>
      </c>
      <c r="F2" s="258"/>
      <c r="G2" s="259"/>
      <c r="H2" s="260"/>
      <c r="I2" s="259"/>
      <c r="J2" s="258"/>
      <c r="K2" s="261"/>
      <c r="L2" s="260"/>
      <c r="M2" s="259"/>
    </row>
    <row r="3" spans="1:17" ht="36" customHeight="1" x14ac:dyDescent="0.4">
      <c r="A3" s="340" t="s">
        <v>421</v>
      </c>
      <c r="B3" s="341" t="s">
        <v>422</v>
      </c>
      <c r="C3" s="341"/>
      <c r="D3" s="341"/>
      <c r="E3" s="342"/>
      <c r="F3" s="343" t="s">
        <v>423</v>
      </c>
      <c r="G3" s="344"/>
      <c r="H3" s="344"/>
      <c r="I3" s="345"/>
      <c r="J3" s="343" t="s">
        <v>424</v>
      </c>
      <c r="K3" s="344"/>
      <c r="L3" s="344"/>
      <c r="M3" s="344"/>
    </row>
    <row r="4" spans="1:17" ht="42" customHeight="1" x14ac:dyDescent="0.4">
      <c r="A4" s="340"/>
      <c r="B4" s="262" t="s">
        <v>425</v>
      </c>
      <c r="C4" s="263" t="s">
        <v>73</v>
      </c>
      <c r="D4" s="262" t="s">
        <v>426</v>
      </c>
      <c r="E4" s="263" t="s">
        <v>73</v>
      </c>
      <c r="F4" s="264" t="s">
        <v>425</v>
      </c>
      <c r="G4" s="263" t="s">
        <v>73</v>
      </c>
      <c r="H4" s="262" t="s">
        <v>426</v>
      </c>
      <c r="I4" s="263" t="s">
        <v>73</v>
      </c>
      <c r="J4" s="264" t="s">
        <v>425</v>
      </c>
      <c r="K4" s="263" t="s">
        <v>73</v>
      </c>
      <c r="L4" s="262" t="s">
        <v>426</v>
      </c>
      <c r="M4" s="263" t="s">
        <v>73</v>
      </c>
      <c r="N4" s="253"/>
      <c r="O4" s="253"/>
      <c r="P4" s="253"/>
    </row>
    <row r="5" spans="1:17" ht="20.100000000000001" customHeight="1" x14ac:dyDescent="0.4">
      <c r="A5" s="265" t="s">
        <v>427</v>
      </c>
      <c r="B5" s="266">
        <v>43.8</v>
      </c>
      <c r="C5" s="267">
        <v>13</v>
      </c>
      <c r="D5" s="266">
        <v>1</v>
      </c>
      <c r="E5" s="267">
        <v>1</v>
      </c>
      <c r="F5" s="268">
        <v>7.8</v>
      </c>
      <c r="G5" s="269">
        <v>6</v>
      </c>
      <c r="H5" s="270">
        <v>1</v>
      </c>
      <c r="I5" s="269">
        <v>1</v>
      </c>
      <c r="J5" s="268">
        <v>71.2</v>
      </c>
      <c r="K5" s="269">
        <v>6</v>
      </c>
      <c r="L5" s="270" t="s">
        <v>139</v>
      </c>
      <c r="M5" s="269">
        <v>0</v>
      </c>
      <c r="N5" s="258"/>
      <c r="O5" s="58"/>
      <c r="P5" s="58"/>
      <c r="Q5" s="58"/>
    </row>
    <row r="6" spans="1:17" ht="20.100000000000001" customHeight="1" x14ac:dyDescent="0.4">
      <c r="A6" s="265" t="s">
        <v>428</v>
      </c>
      <c r="B6" s="266">
        <v>27.1</v>
      </c>
      <c r="C6" s="267">
        <v>13</v>
      </c>
      <c r="D6" s="266">
        <v>3</v>
      </c>
      <c r="E6" s="267">
        <v>2</v>
      </c>
      <c r="F6" s="268">
        <v>17</v>
      </c>
      <c r="G6" s="269">
        <v>6</v>
      </c>
      <c r="H6" s="270">
        <v>3</v>
      </c>
      <c r="I6" s="269">
        <v>2</v>
      </c>
      <c r="J6" s="268">
        <v>33.700000000000003</v>
      </c>
      <c r="K6" s="269">
        <v>6</v>
      </c>
      <c r="L6" s="270" t="s">
        <v>139</v>
      </c>
      <c r="M6" s="269">
        <v>0</v>
      </c>
      <c r="N6" s="258"/>
      <c r="O6" s="42"/>
      <c r="P6" s="43"/>
      <c r="Q6" s="43"/>
    </row>
    <row r="7" spans="1:17" ht="20.100000000000001" customHeight="1" x14ac:dyDescent="0.4">
      <c r="A7" s="265" t="s">
        <v>429</v>
      </c>
      <c r="B7" s="266">
        <v>21</v>
      </c>
      <c r="C7" s="267">
        <v>13</v>
      </c>
      <c r="D7" s="266">
        <v>10</v>
      </c>
      <c r="E7" s="267">
        <v>1</v>
      </c>
      <c r="F7" s="268">
        <v>11.6</v>
      </c>
      <c r="G7" s="269">
        <v>6</v>
      </c>
      <c r="H7" s="270">
        <v>10</v>
      </c>
      <c r="I7" s="269">
        <v>1</v>
      </c>
      <c r="J7" s="268">
        <v>25.8</v>
      </c>
      <c r="K7" s="269">
        <v>6</v>
      </c>
      <c r="L7" s="270" t="s">
        <v>139</v>
      </c>
      <c r="M7" s="269">
        <v>0</v>
      </c>
      <c r="N7" s="258"/>
      <c r="O7" s="42"/>
      <c r="P7" s="43"/>
      <c r="Q7" s="43"/>
    </row>
    <row r="8" spans="1:17" ht="20.100000000000001" customHeight="1" x14ac:dyDescent="0.4">
      <c r="A8" s="265" t="s">
        <v>430</v>
      </c>
      <c r="B8" s="266">
        <v>22.8</v>
      </c>
      <c r="C8" s="267">
        <v>12</v>
      </c>
      <c r="D8" s="266">
        <v>20.6</v>
      </c>
      <c r="E8" s="267">
        <v>9</v>
      </c>
      <c r="F8" s="268">
        <v>16</v>
      </c>
      <c r="G8" s="269">
        <v>5</v>
      </c>
      <c r="H8" s="270">
        <v>12.3</v>
      </c>
      <c r="I8" s="269">
        <v>3</v>
      </c>
      <c r="J8" s="268">
        <v>31.3</v>
      </c>
      <c r="K8" s="269">
        <v>6</v>
      </c>
      <c r="L8" s="270">
        <v>29.2</v>
      </c>
      <c r="M8" s="269">
        <v>5</v>
      </c>
      <c r="N8" s="258"/>
      <c r="O8" s="42"/>
      <c r="P8" s="43"/>
      <c r="Q8" s="43"/>
    </row>
    <row r="9" spans="1:17" ht="20.100000000000001" customHeight="1" x14ac:dyDescent="0.4">
      <c r="A9" s="265" t="s">
        <v>431</v>
      </c>
      <c r="B9" s="266">
        <v>7.9</v>
      </c>
      <c r="C9" s="267">
        <v>12</v>
      </c>
      <c r="D9" s="266">
        <v>10.199999999999999</v>
      </c>
      <c r="E9" s="267">
        <v>5</v>
      </c>
      <c r="F9" s="268">
        <v>7.6</v>
      </c>
      <c r="G9" s="269">
        <v>5</v>
      </c>
      <c r="H9" s="270">
        <v>8</v>
      </c>
      <c r="I9" s="269">
        <v>1</v>
      </c>
      <c r="J9" s="268">
        <v>9</v>
      </c>
      <c r="K9" s="269">
        <v>6</v>
      </c>
      <c r="L9" s="270">
        <v>13.7</v>
      </c>
      <c r="M9" s="269">
        <v>3</v>
      </c>
      <c r="N9" s="258"/>
      <c r="O9" s="42"/>
      <c r="P9" s="43"/>
      <c r="Q9" s="43"/>
    </row>
    <row r="10" spans="1:17" ht="20.100000000000001" customHeight="1" x14ac:dyDescent="0.4">
      <c r="A10" s="265" t="s">
        <v>432</v>
      </c>
      <c r="B10" s="266">
        <v>29.4</v>
      </c>
      <c r="C10" s="267">
        <v>13</v>
      </c>
      <c r="D10" s="266">
        <v>44.1</v>
      </c>
      <c r="E10" s="267">
        <v>10</v>
      </c>
      <c r="F10" s="268">
        <v>31.2</v>
      </c>
      <c r="G10" s="269">
        <v>6</v>
      </c>
      <c r="H10" s="270">
        <v>40.799999999999997</v>
      </c>
      <c r="I10" s="269">
        <v>5</v>
      </c>
      <c r="J10" s="268">
        <v>30.7</v>
      </c>
      <c r="K10" s="269">
        <v>6</v>
      </c>
      <c r="L10" s="270">
        <v>35.299999999999997</v>
      </c>
      <c r="M10" s="269">
        <v>4</v>
      </c>
      <c r="N10" s="258"/>
      <c r="O10" s="42"/>
      <c r="P10" s="43"/>
      <c r="Q10" s="43"/>
    </row>
    <row r="11" spans="1:17" ht="20.100000000000001" customHeight="1" x14ac:dyDescent="0.4">
      <c r="A11" s="265" t="s">
        <v>433</v>
      </c>
      <c r="B11" s="266">
        <v>31.9</v>
      </c>
      <c r="C11" s="267">
        <v>13</v>
      </c>
      <c r="D11" s="266">
        <v>68.099999999999994</v>
      </c>
      <c r="E11" s="267">
        <v>11</v>
      </c>
      <c r="F11" s="268">
        <v>30.2</v>
      </c>
      <c r="G11" s="269">
        <v>6</v>
      </c>
      <c r="H11" s="270">
        <v>73.5</v>
      </c>
      <c r="I11" s="269">
        <v>4</v>
      </c>
      <c r="J11" s="268">
        <v>26.3</v>
      </c>
      <c r="K11" s="269">
        <v>6</v>
      </c>
      <c r="L11" s="270">
        <v>59.8</v>
      </c>
      <c r="M11" s="269">
        <v>6</v>
      </c>
      <c r="N11" s="258"/>
      <c r="O11" s="42"/>
      <c r="P11" s="43"/>
      <c r="Q11" s="43"/>
    </row>
    <row r="12" spans="1:17" ht="20.100000000000001" customHeight="1" x14ac:dyDescent="0.4">
      <c r="A12" s="265" t="s">
        <v>434</v>
      </c>
      <c r="B12" s="266">
        <v>21.9</v>
      </c>
      <c r="C12" s="267">
        <v>13</v>
      </c>
      <c r="D12" s="266">
        <v>40.9</v>
      </c>
      <c r="E12" s="267">
        <v>7</v>
      </c>
      <c r="F12" s="268">
        <v>28.2</v>
      </c>
      <c r="G12" s="269">
        <v>6</v>
      </c>
      <c r="H12" s="270">
        <v>61</v>
      </c>
      <c r="I12" s="269">
        <v>3</v>
      </c>
      <c r="J12" s="268">
        <v>16</v>
      </c>
      <c r="K12" s="269">
        <v>6</v>
      </c>
      <c r="L12" s="270">
        <v>31</v>
      </c>
      <c r="M12" s="269">
        <v>3</v>
      </c>
      <c r="N12" s="258"/>
      <c r="O12" s="42"/>
      <c r="P12" s="43"/>
      <c r="Q12" s="43"/>
    </row>
    <row r="13" spans="1:17" ht="20.100000000000001" customHeight="1" x14ac:dyDescent="0.4">
      <c r="A13" s="265" t="s">
        <v>435</v>
      </c>
      <c r="B13" s="266">
        <v>27.4</v>
      </c>
      <c r="C13" s="267">
        <v>13</v>
      </c>
      <c r="D13" s="266">
        <v>61</v>
      </c>
      <c r="E13" s="267">
        <v>13</v>
      </c>
      <c r="F13" s="268">
        <v>27.5</v>
      </c>
      <c r="G13" s="269">
        <v>6</v>
      </c>
      <c r="H13" s="270">
        <v>60.2</v>
      </c>
      <c r="I13" s="269">
        <v>6</v>
      </c>
      <c r="J13" s="268">
        <v>23.8</v>
      </c>
      <c r="K13" s="269">
        <v>6</v>
      </c>
      <c r="L13" s="270">
        <v>61.3</v>
      </c>
      <c r="M13" s="269">
        <v>6</v>
      </c>
      <c r="N13" s="258"/>
      <c r="O13" s="42"/>
      <c r="P13" s="43"/>
      <c r="Q13" s="43"/>
    </row>
    <row r="14" spans="1:17" ht="20.100000000000001" customHeight="1" x14ac:dyDescent="0.4">
      <c r="A14" s="265" t="s">
        <v>436</v>
      </c>
      <c r="B14" s="266">
        <v>15.7</v>
      </c>
      <c r="C14" s="267">
        <v>13</v>
      </c>
      <c r="D14" s="266">
        <v>54</v>
      </c>
      <c r="E14" s="267">
        <v>1</v>
      </c>
      <c r="F14" s="268">
        <v>15.6</v>
      </c>
      <c r="G14" s="269">
        <v>6</v>
      </c>
      <c r="H14" s="270">
        <v>54</v>
      </c>
      <c r="I14" s="269">
        <v>1</v>
      </c>
      <c r="J14" s="268">
        <v>15.8</v>
      </c>
      <c r="K14" s="269">
        <v>6</v>
      </c>
      <c r="L14" s="270" t="s">
        <v>139</v>
      </c>
      <c r="M14" s="269">
        <v>0</v>
      </c>
      <c r="N14" s="258"/>
      <c r="O14" s="42"/>
      <c r="P14" s="43"/>
      <c r="Q14" s="43"/>
    </row>
    <row r="15" spans="1:17" ht="20.100000000000001" customHeight="1" x14ac:dyDescent="0.4">
      <c r="A15" s="265" t="s">
        <v>437</v>
      </c>
      <c r="B15" s="266">
        <v>6.9</v>
      </c>
      <c r="C15" s="267">
        <v>13</v>
      </c>
      <c r="D15" s="266">
        <v>5.8</v>
      </c>
      <c r="E15" s="267">
        <v>8</v>
      </c>
      <c r="F15" s="268">
        <v>6.8</v>
      </c>
      <c r="G15" s="269">
        <v>6</v>
      </c>
      <c r="H15" s="270">
        <v>3</v>
      </c>
      <c r="I15" s="269">
        <v>2</v>
      </c>
      <c r="J15" s="268">
        <v>6.3</v>
      </c>
      <c r="K15" s="269">
        <v>6</v>
      </c>
      <c r="L15" s="270">
        <v>7.6</v>
      </c>
      <c r="M15" s="269">
        <v>5</v>
      </c>
      <c r="N15" s="258"/>
      <c r="O15" s="42"/>
      <c r="P15" s="43"/>
      <c r="Q15" s="43"/>
    </row>
    <row r="16" spans="1:17" ht="20.100000000000001" customHeight="1" x14ac:dyDescent="0.4">
      <c r="A16" s="265" t="s">
        <v>438</v>
      </c>
      <c r="B16" s="266">
        <v>5.2</v>
      </c>
      <c r="C16" s="267">
        <v>13</v>
      </c>
      <c r="D16" s="266">
        <v>3.4</v>
      </c>
      <c r="E16" s="267">
        <v>8</v>
      </c>
      <c r="F16" s="268">
        <v>5</v>
      </c>
      <c r="G16" s="269">
        <v>6</v>
      </c>
      <c r="H16" s="270">
        <v>3</v>
      </c>
      <c r="I16" s="269">
        <v>2</v>
      </c>
      <c r="J16" s="268">
        <v>4.3</v>
      </c>
      <c r="K16" s="269">
        <v>6</v>
      </c>
      <c r="L16" s="270">
        <v>3.4</v>
      </c>
      <c r="M16" s="269">
        <v>5</v>
      </c>
      <c r="N16" s="258"/>
      <c r="O16" s="42"/>
      <c r="P16" s="43"/>
      <c r="Q16" s="43"/>
    </row>
    <row r="17" spans="1:17" ht="20.100000000000001" customHeight="1" x14ac:dyDescent="0.4">
      <c r="A17" s="265" t="s">
        <v>439</v>
      </c>
      <c r="B17" s="266">
        <v>21.9</v>
      </c>
      <c r="C17" s="267">
        <v>12</v>
      </c>
      <c r="D17" s="266">
        <v>40.4</v>
      </c>
      <c r="E17" s="267">
        <v>12</v>
      </c>
      <c r="F17" s="268">
        <v>24.4</v>
      </c>
      <c r="G17" s="269">
        <v>5</v>
      </c>
      <c r="H17" s="270">
        <v>37</v>
      </c>
      <c r="I17" s="269">
        <v>5</v>
      </c>
      <c r="J17" s="268">
        <v>17.7</v>
      </c>
      <c r="K17" s="269">
        <v>6</v>
      </c>
      <c r="L17" s="270">
        <v>46.7</v>
      </c>
      <c r="M17" s="269">
        <v>6</v>
      </c>
      <c r="N17" s="258"/>
      <c r="O17" s="42"/>
      <c r="P17" s="43"/>
      <c r="Q17" s="43"/>
    </row>
    <row r="18" spans="1:17" ht="20.100000000000001" customHeight="1" x14ac:dyDescent="0.35">
      <c r="A18" s="265" t="s">
        <v>440</v>
      </c>
      <c r="B18" s="266">
        <v>41.5</v>
      </c>
      <c r="C18" s="267">
        <v>13</v>
      </c>
      <c r="D18" s="266">
        <v>184.5</v>
      </c>
      <c r="E18" s="267">
        <v>13</v>
      </c>
      <c r="F18" s="268">
        <v>57.7</v>
      </c>
      <c r="G18" s="269">
        <v>6</v>
      </c>
      <c r="H18" s="270">
        <v>239.2</v>
      </c>
      <c r="I18" s="269">
        <v>6</v>
      </c>
      <c r="J18" s="268">
        <v>26.8</v>
      </c>
      <c r="K18" s="269">
        <v>6</v>
      </c>
      <c r="L18" s="270">
        <v>133.80000000000001</v>
      </c>
      <c r="M18" s="269">
        <v>6</v>
      </c>
      <c r="N18" s="58"/>
      <c r="O18" s="42"/>
      <c r="P18" s="43"/>
      <c r="Q18" s="43"/>
    </row>
    <row r="19" spans="1:17" ht="20.100000000000001" customHeight="1" x14ac:dyDescent="0.35">
      <c r="A19" s="265" t="s">
        <v>441</v>
      </c>
      <c r="B19" s="266">
        <v>35.4</v>
      </c>
      <c r="C19" s="267">
        <v>13</v>
      </c>
      <c r="D19" s="266">
        <v>170.1</v>
      </c>
      <c r="E19" s="267">
        <v>13</v>
      </c>
      <c r="F19" s="268">
        <v>45.8</v>
      </c>
      <c r="G19" s="269">
        <v>6</v>
      </c>
      <c r="H19" s="270">
        <v>225</v>
      </c>
      <c r="I19" s="269">
        <v>6</v>
      </c>
      <c r="J19" s="268">
        <v>25.5</v>
      </c>
      <c r="K19" s="269">
        <v>6</v>
      </c>
      <c r="L19" s="270">
        <v>122.2</v>
      </c>
      <c r="M19" s="269">
        <v>6</v>
      </c>
      <c r="N19" s="42"/>
      <c r="O19" s="42"/>
      <c r="P19" s="43"/>
      <c r="Q19" s="43"/>
    </row>
    <row r="20" spans="1:17" ht="20.100000000000001" customHeight="1" x14ac:dyDescent="0.35">
      <c r="A20" s="265" t="s">
        <v>442</v>
      </c>
      <c r="B20" s="266">
        <v>42.1</v>
      </c>
      <c r="C20" s="267">
        <v>13</v>
      </c>
      <c r="D20" s="266">
        <v>201.5</v>
      </c>
      <c r="E20" s="267">
        <v>13</v>
      </c>
      <c r="F20" s="268">
        <v>50.5</v>
      </c>
      <c r="G20" s="269">
        <v>6</v>
      </c>
      <c r="H20" s="270">
        <v>258.8</v>
      </c>
      <c r="I20" s="269">
        <v>6</v>
      </c>
      <c r="J20" s="268">
        <v>35.299999999999997</v>
      </c>
      <c r="K20" s="269">
        <v>6</v>
      </c>
      <c r="L20" s="270">
        <v>151.19999999999999</v>
      </c>
      <c r="M20" s="269">
        <v>6</v>
      </c>
      <c r="N20" s="42"/>
      <c r="O20" s="42"/>
      <c r="P20" s="43"/>
      <c r="Q20" s="43"/>
    </row>
    <row r="21" spans="1:17" ht="20.100000000000001" customHeight="1" x14ac:dyDescent="0.35">
      <c r="A21" s="265" t="s">
        <v>443</v>
      </c>
      <c r="B21" s="266">
        <v>32</v>
      </c>
      <c r="C21" s="267">
        <v>13</v>
      </c>
      <c r="D21" s="266">
        <v>151.30000000000001</v>
      </c>
      <c r="E21" s="267">
        <v>13</v>
      </c>
      <c r="F21" s="268">
        <v>33.799999999999997</v>
      </c>
      <c r="G21" s="269">
        <v>6</v>
      </c>
      <c r="H21" s="270">
        <v>195.8</v>
      </c>
      <c r="I21" s="269">
        <v>6</v>
      </c>
      <c r="J21" s="268">
        <v>30.2</v>
      </c>
      <c r="K21" s="269">
        <v>6</v>
      </c>
      <c r="L21" s="270">
        <v>105.3</v>
      </c>
      <c r="M21" s="269">
        <v>6</v>
      </c>
      <c r="N21" s="42"/>
      <c r="O21" s="42"/>
      <c r="P21" s="43"/>
      <c r="Q21" s="43"/>
    </row>
    <row r="22" spans="1:17" ht="20.100000000000001" customHeight="1" x14ac:dyDescent="0.35">
      <c r="A22" s="265" t="s">
        <v>444</v>
      </c>
      <c r="B22" s="266">
        <v>22</v>
      </c>
      <c r="C22" s="267">
        <v>13</v>
      </c>
      <c r="D22" s="266">
        <v>81.5</v>
      </c>
      <c r="E22" s="267">
        <v>13</v>
      </c>
      <c r="F22" s="268">
        <v>19.2</v>
      </c>
      <c r="G22" s="269">
        <v>6</v>
      </c>
      <c r="H22" s="270">
        <v>94.5</v>
      </c>
      <c r="I22" s="269">
        <v>6</v>
      </c>
      <c r="J22" s="268">
        <v>23.2</v>
      </c>
      <c r="K22" s="269">
        <v>6</v>
      </c>
      <c r="L22" s="270">
        <v>60.8</v>
      </c>
      <c r="M22" s="269">
        <v>6</v>
      </c>
      <c r="N22" s="42"/>
      <c r="O22" s="42"/>
      <c r="P22" s="43"/>
      <c r="Q22" s="43"/>
    </row>
    <row r="23" spans="1:17" ht="20.100000000000001" customHeight="1" thickBot="1" x14ac:dyDescent="0.4">
      <c r="A23" s="271" t="s">
        <v>445</v>
      </c>
      <c r="B23" s="272">
        <v>42.3</v>
      </c>
      <c r="C23" s="273">
        <v>6</v>
      </c>
      <c r="D23" s="272">
        <v>296.39999999999998</v>
      </c>
      <c r="E23" s="273">
        <v>11</v>
      </c>
      <c r="F23" s="274">
        <v>57.3</v>
      </c>
      <c r="G23" s="275">
        <v>4</v>
      </c>
      <c r="H23" s="276">
        <v>338.4</v>
      </c>
      <c r="I23" s="275">
        <v>5</v>
      </c>
      <c r="J23" s="274">
        <v>15</v>
      </c>
      <c r="K23" s="275">
        <v>1</v>
      </c>
      <c r="L23" s="276">
        <v>274.39999999999998</v>
      </c>
      <c r="M23" s="275">
        <v>5</v>
      </c>
      <c r="N23" s="42"/>
      <c r="O23" s="42"/>
      <c r="P23" s="43"/>
      <c r="Q23" s="43"/>
    </row>
    <row r="24" spans="1:17" ht="13.5" thickTop="1" x14ac:dyDescent="0.4">
      <c r="F24" s="258"/>
      <c r="G24" s="259"/>
      <c r="H24" s="260"/>
      <c r="I24" s="259"/>
      <c r="J24" s="258"/>
      <c r="K24" s="261"/>
      <c r="L24" s="260"/>
      <c r="M24" s="259"/>
      <c r="O24" s="42"/>
      <c r="P24" s="43"/>
      <c r="Q24" s="43"/>
    </row>
    <row r="25" spans="1:17" ht="48" customHeight="1" x14ac:dyDescent="0.4">
      <c r="A25" s="288" t="s">
        <v>407</v>
      </c>
      <c r="B25" s="281"/>
      <c r="F25" s="258"/>
      <c r="G25" s="259"/>
      <c r="H25" s="260"/>
      <c r="I25" s="259"/>
      <c r="J25" s="258"/>
      <c r="K25" s="261"/>
      <c r="L25" s="260"/>
      <c r="M25" s="259"/>
    </row>
    <row r="26" spans="1:17" ht="13.15" x14ac:dyDescent="0.4">
      <c r="A26" s="37" t="s">
        <v>361</v>
      </c>
      <c r="F26" s="258"/>
      <c r="G26" s="259"/>
      <c r="H26" s="260"/>
      <c r="I26" s="259"/>
      <c r="J26" s="258"/>
      <c r="K26" s="261"/>
      <c r="L26" s="260"/>
      <c r="M26" s="259"/>
    </row>
    <row r="27" spans="1:17" ht="13.15" x14ac:dyDescent="0.4">
      <c r="F27" s="258"/>
      <c r="G27" s="259"/>
      <c r="H27" s="260"/>
      <c r="I27" s="259"/>
      <c r="J27" s="258"/>
      <c r="K27" s="261"/>
      <c r="L27" s="260"/>
      <c r="M27" s="259"/>
    </row>
    <row r="28" spans="1:17" ht="13.15" x14ac:dyDescent="0.4">
      <c r="F28" s="258"/>
      <c r="G28" s="259"/>
      <c r="H28" s="260"/>
      <c r="I28" s="259"/>
      <c r="J28" s="258"/>
      <c r="K28" s="261"/>
      <c r="L28" s="260"/>
      <c r="M28" s="259"/>
    </row>
    <row r="29" spans="1:17" ht="13.15" x14ac:dyDescent="0.4">
      <c r="F29" s="258"/>
      <c r="G29" s="259"/>
      <c r="H29" s="260"/>
      <c r="I29" s="259"/>
      <c r="J29" s="258"/>
      <c r="K29" s="261"/>
      <c r="L29" s="260"/>
      <c r="M29" s="259"/>
    </row>
    <row r="30" spans="1:17" ht="13.15" x14ac:dyDescent="0.4">
      <c r="F30" s="258"/>
      <c r="G30" s="259"/>
      <c r="H30" s="260"/>
      <c r="I30" s="259"/>
      <c r="J30" s="258"/>
      <c r="K30" s="261"/>
      <c r="L30" s="260"/>
      <c r="M30" s="259"/>
    </row>
    <row r="31" spans="1:17" ht="13.15" x14ac:dyDescent="0.4">
      <c r="F31" s="258"/>
      <c r="G31" s="259"/>
      <c r="H31" s="260"/>
      <c r="I31" s="259"/>
      <c r="J31" s="258"/>
      <c r="K31" s="261"/>
      <c r="L31" s="260"/>
      <c r="M31" s="259"/>
    </row>
    <row r="32" spans="1:17" ht="13.15" x14ac:dyDescent="0.4">
      <c r="F32" s="258"/>
      <c r="G32" s="259"/>
      <c r="H32" s="260"/>
      <c r="I32" s="259"/>
      <c r="J32" s="258"/>
      <c r="K32" s="261"/>
      <c r="L32" s="260"/>
      <c r="M32" s="259"/>
    </row>
    <row r="33" spans="3:13" ht="13.15" x14ac:dyDescent="0.4">
      <c r="F33" s="258"/>
      <c r="G33" s="259"/>
      <c r="H33" s="260"/>
      <c r="I33" s="259"/>
      <c r="J33" s="258"/>
      <c r="K33" s="261"/>
      <c r="L33" s="260"/>
      <c r="M33" s="259"/>
    </row>
    <row r="34" spans="3:13" ht="13.15" x14ac:dyDescent="0.4">
      <c r="F34" s="258"/>
      <c r="G34" s="259"/>
      <c r="H34" s="260"/>
      <c r="I34" s="259"/>
      <c r="J34" s="258"/>
      <c r="K34" s="261"/>
      <c r="L34" s="260"/>
      <c r="M34" s="259"/>
    </row>
    <row r="35" spans="3:13" ht="13.15" x14ac:dyDescent="0.4">
      <c r="F35" s="258"/>
      <c r="G35" s="259"/>
      <c r="H35" s="260"/>
      <c r="I35" s="259"/>
      <c r="J35" s="258"/>
      <c r="K35" s="261"/>
      <c r="L35" s="260"/>
      <c r="M35" s="259"/>
    </row>
    <row r="36" spans="3:13" ht="13.15" x14ac:dyDescent="0.4">
      <c r="F36" s="258"/>
      <c r="G36" s="259"/>
      <c r="H36" s="260"/>
      <c r="I36" s="259"/>
      <c r="J36" s="258"/>
      <c r="K36" s="261"/>
      <c r="L36" s="260"/>
      <c r="M36" s="259"/>
    </row>
    <row r="37" spans="3:13" ht="13.15" x14ac:dyDescent="0.4">
      <c r="F37" s="258"/>
      <c r="G37" s="259"/>
      <c r="H37" s="260"/>
      <c r="I37" s="259"/>
      <c r="J37" s="258"/>
      <c r="K37" s="261"/>
      <c r="L37" s="260"/>
      <c r="M37" s="259"/>
    </row>
    <row r="38" spans="3:13" s="251" customFormat="1" ht="13.15" x14ac:dyDescent="0.4">
      <c r="C38" s="252"/>
      <c r="E38" s="252"/>
      <c r="F38" s="258"/>
      <c r="G38" s="259"/>
      <c r="H38" s="260"/>
      <c r="I38" s="259"/>
      <c r="J38" s="258"/>
      <c r="K38" s="261"/>
      <c r="L38" s="260"/>
      <c r="M38" s="259"/>
    </row>
    <row r="39" spans="3:13" s="251" customFormat="1" ht="13.15" x14ac:dyDescent="0.4">
      <c r="C39" s="252"/>
      <c r="E39" s="252"/>
      <c r="F39" s="258"/>
      <c r="G39" s="259"/>
      <c r="H39" s="260"/>
      <c r="I39" s="259"/>
      <c r="J39" s="258"/>
      <c r="K39" s="261"/>
      <c r="L39" s="260"/>
      <c r="M39" s="259"/>
    </row>
    <row r="40" spans="3:13" s="251" customFormat="1" ht="13.15" x14ac:dyDescent="0.4">
      <c r="C40" s="252"/>
      <c r="E40" s="252"/>
      <c r="F40" s="258"/>
      <c r="G40" s="259"/>
      <c r="H40" s="260"/>
      <c r="I40" s="259"/>
      <c r="J40" s="258"/>
      <c r="K40" s="261"/>
      <c r="L40" s="260"/>
      <c r="M40" s="259"/>
    </row>
    <row r="41" spans="3:13" s="251" customFormat="1" ht="13.15" x14ac:dyDescent="0.4">
      <c r="C41" s="252"/>
      <c r="E41" s="252"/>
      <c r="F41" s="258"/>
      <c r="G41" s="259"/>
      <c r="H41" s="260"/>
      <c r="I41" s="259"/>
      <c r="J41" s="258"/>
      <c r="K41" s="261"/>
      <c r="L41" s="260"/>
      <c r="M41" s="259"/>
    </row>
    <row r="42" spans="3:13" s="251" customFormat="1" ht="13.15" x14ac:dyDescent="0.4">
      <c r="C42" s="252"/>
      <c r="E42" s="252"/>
      <c r="F42" s="258"/>
      <c r="G42" s="259"/>
      <c r="H42" s="260"/>
      <c r="I42" s="259"/>
      <c r="J42" s="258"/>
      <c r="K42" s="261"/>
      <c r="L42" s="260"/>
      <c r="M42" s="259"/>
    </row>
    <row r="43" spans="3:13" s="251" customFormat="1" ht="13.15" x14ac:dyDescent="0.4">
      <c r="C43" s="252"/>
      <c r="E43" s="252"/>
      <c r="F43" s="258"/>
      <c r="G43" s="259"/>
      <c r="H43" s="260"/>
      <c r="I43" s="259"/>
      <c r="J43" s="258"/>
      <c r="K43" s="261"/>
      <c r="L43" s="260"/>
      <c r="M43" s="259"/>
    </row>
    <row r="44" spans="3:13" s="251" customFormat="1" ht="13.15" x14ac:dyDescent="0.4">
      <c r="C44" s="252"/>
      <c r="E44" s="252"/>
      <c r="F44" s="258"/>
      <c r="G44" s="259"/>
      <c r="H44" s="260"/>
      <c r="I44" s="259"/>
      <c r="J44" s="258"/>
      <c r="K44" s="261"/>
      <c r="L44" s="260"/>
      <c r="M44" s="259"/>
    </row>
    <row r="45" spans="3:13" s="251" customFormat="1" ht="13.15" x14ac:dyDescent="0.4">
      <c r="C45" s="252"/>
      <c r="E45" s="252"/>
      <c r="F45" s="258"/>
      <c r="G45" s="259"/>
      <c r="H45" s="260"/>
      <c r="I45" s="259"/>
      <c r="J45" s="258"/>
      <c r="K45" s="261"/>
      <c r="L45" s="260"/>
      <c r="M45" s="259"/>
    </row>
    <row r="46" spans="3:13" s="251" customFormat="1" ht="13.15" x14ac:dyDescent="0.4">
      <c r="C46" s="252"/>
      <c r="E46" s="252"/>
      <c r="F46" s="258"/>
      <c r="G46" s="259"/>
      <c r="H46" s="260"/>
      <c r="I46" s="259"/>
      <c r="J46" s="258"/>
      <c r="K46" s="261"/>
      <c r="L46" s="260"/>
      <c r="M46" s="259"/>
    </row>
    <row r="47" spans="3:13" s="251" customFormat="1" ht="13.15" x14ac:dyDescent="0.4">
      <c r="C47" s="252"/>
      <c r="E47" s="252"/>
      <c r="F47" s="258"/>
      <c r="G47" s="259"/>
      <c r="H47" s="260"/>
      <c r="I47" s="259"/>
      <c r="J47" s="258"/>
      <c r="K47" s="261"/>
      <c r="L47" s="260"/>
      <c r="M47" s="259"/>
    </row>
    <row r="48" spans="3:13" s="251" customFormat="1" ht="13.15" x14ac:dyDescent="0.4">
      <c r="C48" s="252"/>
      <c r="E48" s="252"/>
      <c r="F48" s="258"/>
      <c r="G48" s="259"/>
      <c r="H48" s="260"/>
      <c r="I48" s="259"/>
      <c r="J48" s="258"/>
      <c r="K48" s="261"/>
      <c r="L48" s="260"/>
      <c r="M48" s="259"/>
    </row>
    <row r="49" spans="3:13" s="251" customFormat="1" ht="13.15" x14ac:dyDescent="0.4">
      <c r="C49" s="252"/>
      <c r="E49" s="252"/>
      <c r="F49" s="258"/>
      <c r="G49" s="259"/>
      <c r="H49" s="260"/>
      <c r="I49" s="259"/>
      <c r="J49" s="258"/>
      <c r="K49" s="261"/>
      <c r="L49" s="260"/>
      <c r="M49" s="259"/>
    </row>
  </sheetData>
  <mergeCells count="4">
    <mergeCell ref="A3:A4"/>
    <mergeCell ref="B3:E3"/>
    <mergeCell ref="F3:I3"/>
    <mergeCell ref="J3:M3"/>
  </mergeCells>
  <conditionalFormatting sqref="A5:M23">
    <cfRule type="expression" dxfId="0" priority="1">
      <formula>MOD(ROW(),2)=0</formula>
    </cfRule>
  </conditionalFormatting>
  <hyperlinks>
    <hyperlink ref="A2" location="TOC!A1" display="Return to Table of Contents" xr:uid="{00000000-0004-0000-1900-000000000000}"/>
  </hyperlinks>
  <pageMargins left="0.25" right="0.25" top="0.75" bottom="0.75" header="0.3" footer="0.3"/>
  <pageSetup scale="75" fitToWidth="0" fitToHeight="0" orientation="landscape" r:id="rId1"/>
  <headerFooter>
    <oddHeader>&amp;L&amp;"Arial,Bold"2021-22&amp;"Arial,Regular" &amp;"Arial,Bold Italic"Survey of Allied Dental Education&amp;"Arial,Regular"
&amp;"Arial,Bold"Report 3: Dental Laboratory Technology Education Programs</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pageSetUpPr fitToPage="1"/>
  </sheetPr>
  <dimension ref="A1:R48"/>
  <sheetViews>
    <sheetView workbookViewId="0"/>
  </sheetViews>
  <sheetFormatPr defaultColWidth="9.1328125" defaultRowHeight="12.75" x14ac:dyDescent="0.35"/>
  <cols>
    <col min="1" max="1" width="9.1328125" style="1" customWidth="1"/>
    <col min="2" max="2" width="0.265625" style="1" customWidth="1"/>
    <col min="3" max="3" width="36.86328125" style="1" customWidth="1"/>
    <col min="4" max="11" width="9.1328125" style="1"/>
    <col min="12" max="12" width="9.1328125" style="1" customWidth="1"/>
    <col min="13" max="16384" width="9.1328125" style="1"/>
  </cols>
  <sheetData>
    <row r="1" spans="1:15" ht="13.9" x14ac:dyDescent="0.4">
      <c r="A1" s="13" t="s">
        <v>449</v>
      </c>
      <c r="B1" s="39"/>
      <c r="C1" s="39"/>
    </row>
    <row r="2" spans="1:15" ht="13.5" x14ac:dyDescent="0.35">
      <c r="A2" s="346" t="s">
        <v>4</v>
      </c>
      <c r="B2" s="346"/>
      <c r="C2" s="346"/>
    </row>
    <row r="4" spans="1:15" ht="13.15" thickBot="1" x14ac:dyDescent="0.4">
      <c r="D4" s="1" t="s">
        <v>446</v>
      </c>
      <c r="E4" s="1" t="s">
        <v>447</v>
      </c>
    </row>
    <row r="5" spans="1:15" ht="13.15" x14ac:dyDescent="0.35">
      <c r="A5" s="1">
        <v>29</v>
      </c>
      <c r="B5" s="1">
        <v>29</v>
      </c>
      <c r="C5" s="1" t="s">
        <v>444</v>
      </c>
      <c r="D5" s="55">
        <v>18.899999999999999</v>
      </c>
      <c r="E5" s="55">
        <v>86.4</v>
      </c>
      <c r="I5" s="279"/>
    </row>
    <row r="6" spans="1:15" ht="13.15" x14ac:dyDescent="0.35">
      <c r="A6" s="1">
        <v>27</v>
      </c>
      <c r="B6" s="1">
        <v>28</v>
      </c>
      <c r="C6" s="1" t="s">
        <v>442</v>
      </c>
      <c r="D6" s="55">
        <v>27.4</v>
      </c>
      <c r="E6" s="55">
        <v>135.19999999999999</v>
      </c>
      <c r="I6" s="280"/>
    </row>
    <row r="7" spans="1:15" ht="13.15" x14ac:dyDescent="0.35">
      <c r="A7" s="1">
        <v>28</v>
      </c>
      <c r="B7" s="1">
        <v>26</v>
      </c>
      <c r="C7" s="1" t="s">
        <v>443</v>
      </c>
      <c r="D7" s="55">
        <v>29.6</v>
      </c>
      <c r="E7" s="278">
        <v>127</v>
      </c>
      <c r="I7" s="280"/>
    </row>
    <row r="8" spans="1:15" ht="13.15" x14ac:dyDescent="0.35">
      <c r="A8" s="1">
        <v>26</v>
      </c>
      <c r="B8" s="1">
        <v>27</v>
      </c>
      <c r="C8" s="1" t="s">
        <v>441</v>
      </c>
      <c r="D8" s="55">
        <v>29.7</v>
      </c>
      <c r="E8" s="55">
        <v>131.19999999999999</v>
      </c>
      <c r="I8" s="280"/>
      <c r="O8" s="67"/>
    </row>
    <row r="9" spans="1:15" ht="13.15" x14ac:dyDescent="0.35">
      <c r="A9" s="1">
        <v>25</v>
      </c>
      <c r="B9" s="1">
        <v>25</v>
      </c>
      <c r="C9" s="1" t="s">
        <v>440</v>
      </c>
      <c r="D9" s="55">
        <v>32.799999999999997</v>
      </c>
      <c r="E9" s="55">
        <v>131.5</v>
      </c>
      <c r="I9" s="280"/>
    </row>
    <row r="10" spans="1:15" ht="13.15" x14ac:dyDescent="0.35">
      <c r="I10" s="280"/>
    </row>
    <row r="11" spans="1:15" ht="13.15" x14ac:dyDescent="0.35">
      <c r="I11" s="280"/>
    </row>
    <row r="12" spans="1:15" ht="13.15" x14ac:dyDescent="0.35">
      <c r="I12" s="280"/>
    </row>
    <row r="13" spans="1:15" ht="13.15" x14ac:dyDescent="0.35">
      <c r="I13" s="280"/>
    </row>
    <row r="14" spans="1:15" ht="13.15" x14ac:dyDescent="0.35">
      <c r="I14" s="280"/>
    </row>
    <row r="15" spans="1:15" ht="13.15" thickBot="1" x14ac:dyDescent="0.4"/>
    <row r="16" spans="1:15" ht="13.15" x14ac:dyDescent="0.35">
      <c r="C16" s="52" t="s">
        <v>71</v>
      </c>
      <c r="D16" s="53" t="s">
        <v>142</v>
      </c>
      <c r="E16" s="53" t="s">
        <v>73</v>
      </c>
    </row>
    <row r="17" spans="1:18" ht="13.15" x14ac:dyDescent="0.35">
      <c r="C17" s="54" t="s">
        <v>456</v>
      </c>
      <c r="D17" s="55">
        <v>18.899999999999999</v>
      </c>
      <c r="E17" s="55">
        <v>10</v>
      </c>
    </row>
    <row r="18" spans="1:18" ht="13.15" x14ac:dyDescent="0.35">
      <c r="C18" s="54" t="s">
        <v>457</v>
      </c>
      <c r="D18" s="55">
        <v>29.6</v>
      </c>
      <c r="E18" s="55">
        <v>13</v>
      </c>
    </row>
    <row r="19" spans="1:18" ht="13.15" x14ac:dyDescent="0.35">
      <c r="C19" s="54" t="s">
        <v>458</v>
      </c>
      <c r="D19" s="55">
        <v>29.7</v>
      </c>
      <c r="E19" s="55">
        <v>10</v>
      </c>
    </row>
    <row r="20" spans="1:18" ht="13.15" x14ac:dyDescent="0.35">
      <c r="C20" s="54" t="s">
        <v>459</v>
      </c>
      <c r="D20" s="55">
        <v>27.4</v>
      </c>
      <c r="E20" s="55">
        <v>12</v>
      </c>
    </row>
    <row r="21" spans="1:18" ht="13.15" x14ac:dyDescent="0.35">
      <c r="C21" s="54" t="s">
        <v>460</v>
      </c>
      <c r="D21" s="55">
        <v>32.799999999999997</v>
      </c>
      <c r="E21" s="55">
        <v>11</v>
      </c>
    </row>
    <row r="22" spans="1:18" ht="13.15" x14ac:dyDescent="0.35">
      <c r="C22" s="54" t="s">
        <v>461</v>
      </c>
      <c r="D22" s="55">
        <v>86.4</v>
      </c>
      <c r="E22" s="55">
        <v>10</v>
      </c>
    </row>
    <row r="23" spans="1:18" ht="13.15" x14ac:dyDescent="0.35">
      <c r="C23" s="54" t="s">
        <v>462</v>
      </c>
      <c r="D23" s="278">
        <v>127</v>
      </c>
      <c r="E23" s="55">
        <v>13</v>
      </c>
    </row>
    <row r="24" spans="1:18" ht="13.15" x14ac:dyDescent="0.35">
      <c r="C24" s="54" t="s">
        <v>463</v>
      </c>
      <c r="D24" s="55">
        <v>131.19999999999999</v>
      </c>
      <c r="E24" s="55">
        <v>11</v>
      </c>
    </row>
    <row r="25" spans="1:18" ht="13.15" x14ac:dyDescent="0.35">
      <c r="C25" s="54" t="s">
        <v>464</v>
      </c>
      <c r="D25" s="55">
        <v>135.19999999999999</v>
      </c>
      <c r="E25" s="55">
        <v>13</v>
      </c>
    </row>
    <row r="26" spans="1:18" ht="13.15" x14ac:dyDescent="0.35">
      <c r="C26" s="54" t="s">
        <v>465</v>
      </c>
      <c r="D26" s="55">
        <v>131.5</v>
      </c>
      <c r="E26" s="55">
        <v>12</v>
      </c>
    </row>
    <row r="28" spans="1:18" ht="13.15" x14ac:dyDescent="0.35">
      <c r="M28" s="18"/>
      <c r="N28" s="58"/>
      <c r="O28" s="58"/>
      <c r="P28" s="58"/>
      <c r="Q28" s="18"/>
      <c r="R28" s="18"/>
    </row>
    <row r="29" spans="1:18" ht="13.15" x14ac:dyDescent="0.35">
      <c r="A29" s="35" t="s">
        <v>451</v>
      </c>
      <c r="M29" s="18"/>
      <c r="N29" s="42"/>
      <c r="O29" s="43"/>
      <c r="P29" s="43"/>
      <c r="Q29" s="18"/>
      <c r="R29" s="18"/>
    </row>
    <row r="30" spans="1:18" ht="13.15" x14ac:dyDescent="0.35">
      <c r="A30" s="37" t="s">
        <v>361</v>
      </c>
      <c r="M30" s="18"/>
      <c r="N30" s="42"/>
      <c r="O30" s="43"/>
      <c r="P30" s="43"/>
      <c r="Q30" s="18"/>
      <c r="R30" s="18"/>
    </row>
    <row r="31" spans="1:18" ht="13.15" x14ac:dyDescent="0.35">
      <c r="M31" s="18"/>
      <c r="N31" s="42"/>
      <c r="O31" s="43"/>
      <c r="P31" s="43"/>
      <c r="Q31" s="18"/>
      <c r="R31" s="18"/>
    </row>
    <row r="32" spans="1:18" ht="13.15" x14ac:dyDescent="0.35">
      <c r="M32" s="18"/>
      <c r="N32" s="42"/>
      <c r="O32" s="43"/>
      <c r="P32" s="43"/>
      <c r="Q32" s="18"/>
      <c r="R32" s="18"/>
    </row>
    <row r="33" spans="3:18" ht="13.15" x14ac:dyDescent="0.35">
      <c r="D33" s="58"/>
      <c r="E33" s="58"/>
      <c r="F33" s="58"/>
      <c r="M33" s="18"/>
      <c r="N33" s="42"/>
      <c r="O33" s="43"/>
      <c r="P33" s="43"/>
      <c r="Q33" s="18"/>
      <c r="R33" s="18"/>
    </row>
    <row r="34" spans="3:18" ht="13.15" x14ac:dyDescent="0.35">
      <c r="D34" s="42"/>
      <c r="E34" s="43"/>
      <c r="F34" s="43"/>
      <c r="G34" s="18"/>
      <c r="H34" s="18"/>
      <c r="I34" s="18"/>
      <c r="J34" s="18"/>
      <c r="K34" s="18"/>
      <c r="M34" s="18"/>
      <c r="N34" s="42"/>
      <c r="O34" s="43"/>
      <c r="P34" s="43"/>
      <c r="Q34" s="18"/>
      <c r="R34" s="18"/>
    </row>
    <row r="35" spans="3:18" ht="13.15" x14ac:dyDescent="0.35">
      <c r="D35" s="42"/>
      <c r="E35" s="43"/>
      <c r="F35" s="43"/>
      <c r="G35" s="18"/>
      <c r="H35" s="18"/>
      <c r="I35" s="18"/>
      <c r="J35" s="18"/>
      <c r="K35" s="18"/>
      <c r="M35" s="18"/>
      <c r="N35" s="42"/>
      <c r="O35" s="43"/>
      <c r="P35" s="43"/>
      <c r="Q35" s="18"/>
      <c r="R35" s="18"/>
    </row>
    <row r="36" spans="3:18" ht="13.15" x14ac:dyDescent="0.35">
      <c r="D36" s="42"/>
      <c r="E36" s="43"/>
      <c r="F36" s="43"/>
      <c r="G36" s="58"/>
      <c r="H36" s="58"/>
      <c r="I36" s="58"/>
      <c r="J36" s="58"/>
      <c r="K36" s="18"/>
      <c r="M36" s="18"/>
      <c r="N36" s="42"/>
      <c r="O36" s="43"/>
      <c r="P36" s="43"/>
      <c r="Q36" s="18"/>
      <c r="R36" s="18"/>
    </row>
    <row r="37" spans="3:18" ht="13.15" x14ac:dyDescent="0.35">
      <c r="D37" s="42"/>
      <c r="E37" s="43"/>
      <c r="F37" s="43"/>
      <c r="G37" s="43"/>
      <c r="H37" s="43"/>
      <c r="I37" s="43"/>
      <c r="J37" s="43"/>
      <c r="K37" s="18"/>
      <c r="M37" s="18"/>
      <c r="N37" s="42"/>
      <c r="O37" s="43"/>
      <c r="P37" s="43"/>
      <c r="Q37" s="18"/>
      <c r="R37" s="18"/>
    </row>
    <row r="38" spans="3:18" ht="13.15" x14ac:dyDescent="0.35">
      <c r="C38" s="58"/>
      <c r="D38" s="42"/>
      <c r="E38" s="43"/>
      <c r="F38" s="43"/>
      <c r="G38" s="43"/>
      <c r="H38" s="43"/>
      <c r="I38" s="43"/>
      <c r="J38" s="43"/>
      <c r="K38" s="18"/>
      <c r="M38" s="18"/>
      <c r="N38" s="42"/>
      <c r="O38" s="43"/>
      <c r="P38" s="43"/>
      <c r="Q38" s="18"/>
      <c r="R38" s="18"/>
    </row>
    <row r="39" spans="3:18" ht="13.15" x14ac:dyDescent="0.35">
      <c r="C39" s="42"/>
      <c r="D39" s="42"/>
      <c r="E39" s="43"/>
      <c r="F39" s="43"/>
      <c r="G39" s="43"/>
      <c r="H39" s="43"/>
      <c r="I39" s="43"/>
      <c r="J39" s="43"/>
      <c r="K39" s="18"/>
    </row>
    <row r="40" spans="3:18" ht="13.15" x14ac:dyDescent="0.35">
      <c r="C40" s="42"/>
      <c r="D40" s="42"/>
      <c r="E40" s="43"/>
      <c r="F40" s="43"/>
      <c r="G40" s="43"/>
      <c r="H40" s="43"/>
      <c r="I40" s="43"/>
      <c r="J40" s="43"/>
      <c r="K40" s="18"/>
    </row>
    <row r="41" spans="3:18" ht="13.15" x14ac:dyDescent="0.35">
      <c r="C41" s="42"/>
      <c r="D41" s="42"/>
      <c r="E41" s="43"/>
      <c r="F41" s="43"/>
      <c r="G41" s="43"/>
      <c r="H41" s="43"/>
      <c r="I41" s="43"/>
      <c r="J41" s="43"/>
      <c r="K41" s="18"/>
    </row>
    <row r="42" spans="3:18" ht="13.15" x14ac:dyDescent="0.35">
      <c r="C42" s="42"/>
      <c r="D42" s="42"/>
      <c r="E42" s="43"/>
      <c r="F42" s="43"/>
      <c r="G42" s="43"/>
      <c r="H42" s="43"/>
      <c r="I42" s="43"/>
      <c r="J42" s="43"/>
      <c r="K42" s="18"/>
    </row>
    <row r="43" spans="3:18" ht="13.15" x14ac:dyDescent="0.35">
      <c r="C43" s="42"/>
      <c r="D43" s="42"/>
      <c r="E43" s="43"/>
      <c r="F43" s="43"/>
      <c r="G43" s="43"/>
      <c r="H43" s="43"/>
      <c r="I43" s="43"/>
      <c r="J43" s="43"/>
      <c r="K43" s="18"/>
    </row>
    <row r="44" spans="3:18" ht="13.15" x14ac:dyDescent="0.35">
      <c r="C44" s="42"/>
      <c r="D44" s="43"/>
      <c r="E44" s="43"/>
      <c r="F44" s="42"/>
      <c r="G44" s="43"/>
      <c r="H44" s="43"/>
      <c r="I44" s="43"/>
      <c r="J44" s="43"/>
      <c r="K44" s="18"/>
    </row>
    <row r="45" spans="3:18" ht="13.15" x14ac:dyDescent="0.35">
      <c r="C45" s="42"/>
      <c r="D45" s="43"/>
      <c r="E45" s="43"/>
      <c r="F45" s="42"/>
      <c r="G45" s="43"/>
      <c r="H45" s="43"/>
      <c r="I45" s="43"/>
      <c r="J45" s="43"/>
      <c r="K45" s="18"/>
    </row>
    <row r="46" spans="3:18" ht="13.15" x14ac:dyDescent="0.35">
      <c r="C46" s="42"/>
      <c r="D46" s="43"/>
      <c r="E46" s="43"/>
      <c r="F46" s="42"/>
      <c r="G46" s="43"/>
      <c r="H46" s="43"/>
      <c r="I46" s="43"/>
      <c r="J46" s="43"/>
      <c r="K46" s="18"/>
    </row>
    <row r="47" spans="3:18" ht="13.15" x14ac:dyDescent="0.35">
      <c r="C47" s="42"/>
      <c r="D47" s="43"/>
      <c r="E47" s="43"/>
      <c r="F47" s="18"/>
      <c r="G47" s="18"/>
      <c r="H47" s="18"/>
      <c r="I47" s="18"/>
      <c r="J47" s="18"/>
      <c r="K47" s="18"/>
    </row>
    <row r="48" spans="3:18" ht="13.15" x14ac:dyDescent="0.35">
      <c r="C48" s="42"/>
      <c r="D48" s="43"/>
      <c r="E48" s="43"/>
      <c r="F48" s="18"/>
    </row>
  </sheetData>
  <mergeCells count="1">
    <mergeCell ref="A2:C2"/>
  </mergeCells>
  <hyperlinks>
    <hyperlink ref="A2" location="TOC!A1" display="Return to Table of Contents" xr:uid="{00000000-0004-0000-1A00-000000000000}"/>
  </hyperlinks>
  <pageMargins left="0.25" right="0.25" top="0.75" bottom="0.75" header="0.3" footer="0.3"/>
  <pageSetup scale="82" orientation="landscape" r:id="rId1"/>
  <headerFooter>
    <oddHeader>&amp;L&amp;"Arial,Bold"2021-22&amp;"Arial,Regular" &amp;"Arial,Bold Italic"Survey of Allied Dental Education&amp;"Arial,Regular"
&amp;"Arial,Bold"Report 3: Dental Laboratory Technology Education Programs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fitToPage="1"/>
  </sheetPr>
  <dimension ref="A1:E99"/>
  <sheetViews>
    <sheetView workbookViewId="0">
      <pane ySplit="2" topLeftCell="A3" activePane="bottomLeft" state="frozen"/>
      <selection sqref="A1:G1"/>
      <selection pane="bottomLeft"/>
    </sheetView>
  </sheetViews>
  <sheetFormatPr defaultColWidth="9" defaultRowHeight="13.15" x14ac:dyDescent="0.4"/>
  <cols>
    <col min="1" max="1" width="33.59765625" style="5" customWidth="1"/>
    <col min="2" max="2" width="98" style="6" customWidth="1"/>
    <col min="3" max="16384" width="9" style="1"/>
  </cols>
  <sheetData>
    <row r="1" spans="1:2" ht="13.9" x14ac:dyDescent="0.35">
      <c r="A1" s="215" t="s">
        <v>3</v>
      </c>
      <c r="B1" s="215"/>
    </row>
    <row r="2" spans="1:2" ht="13.5" x14ac:dyDescent="0.35">
      <c r="A2" s="216" t="s">
        <v>4</v>
      </c>
      <c r="B2" s="216"/>
    </row>
    <row r="3" spans="1:2" x14ac:dyDescent="0.4">
      <c r="A3" s="5" t="s">
        <v>6</v>
      </c>
      <c r="B3" s="6" t="s">
        <v>7</v>
      </c>
    </row>
    <row r="5" spans="1:2" ht="76.5" x14ac:dyDescent="0.35">
      <c r="A5" s="7" t="s">
        <v>8</v>
      </c>
      <c r="B5" s="8" t="s">
        <v>9</v>
      </c>
    </row>
    <row r="7" spans="1:2" ht="25.5" x14ac:dyDescent="0.35">
      <c r="A7" s="7" t="s">
        <v>10</v>
      </c>
      <c r="B7" s="9" t="s">
        <v>11</v>
      </c>
    </row>
    <row r="8" spans="1:2" x14ac:dyDescent="0.4">
      <c r="B8" s="10"/>
    </row>
    <row r="9" spans="1:2" ht="25.9" x14ac:dyDescent="0.4">
      <c r="B9" s="9" t="s">
        <v>12</v>
      </c>
    </row>
    <row r="10" spans="1:2" x14ac:dyDescent="0.4">
      <c r="B10" s="10"/>
    </row>
    <row r="11" spans="1:2" ht="38.65" x14ac:dyDescent="0.4">
      <c r="B11" s="9" t="s">
        <v>13</v>
      </c>
    </row>
    <row r="12" spans="1:2" x14ac:dyDescent="0.4">
      <c r="B12" s="10"/>
    </row>
    <row r="13" spans="1:2" x14ac:dyDescent="0.4">
      <c r="B13" s="9" t="s">
        <v>14</v>
      </c>
    </row>
    <row r="14" spans="1:2" x14ac:dyDescent="0.4">
      <c r="B14" s="10"/>
    </row>
    <row r="15" spans="1:2" ht="25.9" x14ac:dyDescent="0.4">
      <c r="B15" s="9" t="s">
        <v>15</v>
      </c>
    </row>
    <row r="16" spans="1:2" x14ac:dyDescent="0.4">
      <c r="B16" s="10"/>
    </row>
    <row r="17" spans="1:2" x14ac:dyDescent="0.4">
      <c r="B17" s="9" t="s">
        <v>16</v>
      </c>
    </row>
    <row r="19" spans="1:2" x14ac:dyDescent="0.4">
      <c r="B19" s="6" t="s">
        <v>17</v>
      </c>
    </row>
    <row r="21" spans="1:2" x14ac:dyDescent="0.4">
      <c r="B21" s="6" t="s">
        <v>18</v>
      </c>
    </row>
    <row r="23" spans="1:2" ht="25.9" x14ac:dyDescent="0.4">
      <c r="B23" s="6" t="s">
        <v>19</v>
      </c>
    </row>
    <row r="25" spans="1:2" x14ac:dyDescent="0.4">
      <c r="A25" s="5" t="s">
        <v>20</v>
      </c>
      <c r="B25" s="11" t="s">
        <v>21</v>
      </c>
    </row>
    <row r="27" spans="1:2" x14ac:dyDescent="0.4">
      <c r="A27" s="5" t="s">
        <v>22</v>
      </c>
      <c r="B27" s="6" t="s">
        <v>23</v>
      </c>
    </row>
    <row r="29" spans="1:2" x14ac:dyDescent="0.4">
      <c r="A29" s="5" t="s">
        <v>24</v>
      </c>
      <c r="B29" s="6" t="s">
        <v>25</v>
      </c>
    </row>
    <row r="31" spans="1:2" ht="25.5" x14ac:dyDescent="0.35">
      <c r="A31" s="7" t="s">
        <v>26</v>
      </c>
      <c r="B31" s="6" t="s">
        <v>27</v>
      </c>
    </row>
    <row r="33" spans="1:2" ht="25.5" x14ac:dyDescent="0.35">
      <c r="A33" s="7" t="s">
        <v>28</v>
      </c>
      <c r="B33" s="6" t="s">
        <v>29</v>
      </c>
    </row>
    <row r="35" spans="1:2" x14ac:dyDescent="0.4">
      <c r="A35" s="5" t="s">
        <v>30</v>
      </c>
      <c r="B35" s="11" t="s">
        <v>31</v>
      </c>
    </row>
    <row r="36" spans="1:2" x14ac:dyDescent="0.4">
      <c r="B36" s="11"/>
    </row>
    <row r="37" spans="1:2" x14ac:dyDescent="0.4">
      <c r="A37" s="5" t="s">
        <v>32</v>
      </c>
      <c r="B37" s="6" t="s">
        <v>33</v>
      </c>
    </row>
    <row r="39" spans="1:2" ht="38.25" x14ac:dyDescent="0.35">
      <c r="A39" s="7" t="s">
        <v>34</v>
      </c>
      <c r="B39" s="8" t="s">
        <v>35</v>
      </c>
    </row>
    <row r="40" spans="1:2" ht="38.65" x14ac:dyDescent="0.4">
      <c r="B40" s="12" t="s">
        <v>36</v>
      </c>
    </row>
    <row r="41" spans="1:2" ht="25.9" x14ac:dyDescent="0.4">
      <c r="B41" s="12" t="s">
        <v>37</v>
      </c>
    </row>
    <row r="43" spans="1:2" ht="26.25" x14ac:dyDescent="0.35">
      <c r="A43" s="7" t="s">
        <v>38</v>
      </c>
      <c r="B43" s="6" t="s">
        <v>39</v>
      </c>
    </row>
    <row r="45" spans="1:2" ht="25.9" x14ac:dyDescent="0.4">
      <c r="A45" s="5" t="s">
        <v>40</v>
      </c>
      <c r="B45" s="6" t="s">
        <v>41</v>
      </c>
    </row>
    <row r="47" spans="1:2" x14ac:dyDescent="0.4">
      <c r="A47" s="5" t="s">
        <v>42</v>
      </c>
      <c r="B47" s="1" t="s">
        <v>43</v>
      </c>
    </row>
    <row r="49" spans="1:5" ht="63.75" x14ac:dyDescent="0.35">
      <c r="A49" s="7" t="s">
        <v>44</v>
      </c>
      <c r="B49" s="8" t="s">
        <v>45</v>
      </c>
      <c r="C49" s="11"/>
      <c r="D49" s="11"/>
      <c r="E49" s="11"/>
    </row>
    <row r="50" spans="1:5" x14ac:dyDescent="0.4">
      <c r="B50" s="11"/>
      <c r="C50" s="11"/>
      <c r="D50" s="11"/>
      <c r="E50" s="11"/>
    </row>
    <row r="51" spans="1:5" x14ac:dyDescent="0.4">
      <c r="B51" s="11"/>
      <c r="C51" s="11"/>
      <c r="D51" s="11"/>
      <c r="E51" s="11"/>
    </row>
    <row r="52" spans="1:5" x14ac:dyDescent="0.4">
      <c r="B52" s="11"/>
      <c r="C52" s="11"/>
      <c r="D52" s="11"/>
      <c r="E52" s="11"/>
    </row>
    <row r="53" spans="1:5" x14ac:dyDescent="0.4">
      <c r="B53" s="11"/>
      <c r="C53" s="11"/>
      <c r="D53" s="11"/>
      <c r="E53" s="11"/>
    </row>
    <row r="54" spans="1:5" x14ac:dyDescent="0.4">
      <c r="B54" s="11"/>
      <c r="C54" s="11"/>
      <c r="D54" s="11"/>
      <c r="E54" s="11"/>
    </row>
    <row r="55" spans="1:5" x14ac:dyDescent="0.4">
      <c r="B55" s="11"/>
      <c r="C55" s="11"/>
      <c r="D55" s="11"/>
      <c r="E55" s="11"/>
    </row>
    <row r="56" spans="1:5" x14ac:dyDescent="0.4">
      <c r="B56" s="11"/>
      <c r="C56" s="11"/>
      <c r="D56" s="11"/>
      <c r="E56" s="11"/>
    </row>
    <row r="57" spans="1:5" x14ac:dyDescent="0.4">
      <c r="B57" s="11"/>
      <c r="C57" s="11"/>
      <c r="D57" s="11"/>
      <c r="E57" s="11"/>
    </row>
    <row r="58" spans="1:5" x14ac:dyDescent="0.4">
      <c r="B58" s="11"/>
      <c r="C58" s="11"/>
      <c r="D58" s="11"/>
      <c r="E58" s="11"/>
    </row>
    <row r="59" spans="1:5" x14ac:dyDescent="0.4">
      <c r="B59" s="11"/>
      <c r="C59" s="11"/>
      <c r="D59" s="11"/>
      <c r="E59" s="11"/>
    </row>
    <row r="60" spans="1:5" x14ac:dyDescent="0.4">
      <c r="B60" s="11"/>
      <c r="C60" s="11"/>
      <c r="D60" s="11"/>
      <c r="E60" s="11"/>
    </row>
    <row r="61" spans="1:5" x14ac:dyDescent="0.4">
      <c r="B61" s="11"/>
      <c r="C61" s="11"/>
      <c r="D61" s="11"/>
      <c r="E61" s="11"/>
    </row>
    <row r="62" spans="1:5" x14ac:dyDescent="0.4">
      <c r="B62" s="11"/>
      <c r="C62" s="11"/>
      <c r="D62" s="11"/>
      <c r="E62" s="11"/>
    </row>
    <row r="63" spans="1:5" x14ac:dyDescent="0.4">
      <c r="B63" s="11"/>
      <c r="C63" s="11"/>
      <c r="D63" s="11"/>
      <c r="E63" s="11"/>
    </row>
    <row r="64" spans="1:5" x14ac:dyDescent="0.4">
      <c r="B64" s="11"/>
      <c r="C64" s="11"/>
      <c r="D64" s="11"/>
      <c r="E64" s="11"/>
    </row>
    <row r="65" spans="2:5" x14ac:dyDescent="0.4">
      <c r="B65" s="11"/>
      <c r="C65" s="11"/>
      <c r="D65" s="11"/>
      <c r="E65" s="11"/>
    </row>
    <row r="66" spans="2:5" x14ac:dyDescent="0.4">
      <c r="B66" s="11"/>
      <c r="C66" s="11"/>
      <c r="D66" s="11"/>
      <c r="E66" s="11"/>
    </row>
    <row r="67" spans="2:5" x14ac:dyDescent="0.4">
      <c r="B67" s="11"/>
      <c r="C67" s="11"/>
      <c r="D67" s="11"/>
      <c r="E67" s="11"/>
    </row>
    <row r="68" spans="2:5" x14ac:dyDescent="0.4">
      <c r="B68" s="11"/>
      <c r="C68" s="11"/>
      <c r="D68" s="11"/>
      <c r="E68" s="11"/>
    </row>
    <row r="69" spans="2:5" x14ac:dyDescent="0.4">
      <c r="B69" s="11"/>
      <c r="C69" s="11"/>
      <c r="D69" s="11"/>
      <c r="E69" s="11"/>
    </row>
    <row r="70" spans="2:5" x14ac:dyDescent="0.4">
      <c r="B70" s="11"/>
      <c r="C70" s="11"/>
      <c r="D70" s="11"/>
      <c r="E70" s="11"/>
    </row>
    <row r="71" spans="2:5" x14ac:dyDescent="0.4">
      <c r="B71" s="11"/>
      <c r="C71" s="11"/>
      <c r="D71" s="11"/>
      <c r="E71" s="11"/>
    </row>
    <row r="72" spans="2:5" x14ac:dyDescent="0.4">
      <c r="B72" s="11"/>
      <c r="C72" s="11"/>
      <c r="D72" s="11"/>
      <c r="E72" s="11"/>
    </row>
    <row r="73" spans="2:5" x14ac:dyDescent="0.4">
      <c r="B73" s="11"/>
      <c r="C73" s="11"/>
      <c r="D73" s="11"/>
      <c r="E73" s="11"/>
    </row>
    <row r="74" spans="2:5" x14ac:dyDescent="0.4">
      <c r="B74" s="11"/>
      <c r="C74" s="11"/>
      <c r="D74" s="11"/>
      <c r="E74" s="11"/>
    </row>
    <row r="75" spans="2:5" x14ac:dyDescent="0.4">
      <c r="B75" s="11"/>
      <c r="C75" s="11"/>
      <c r="D75" s="11"/>
      <c r="E75" s="11"/>
    </row>
    <row r="76" spans="2:5" x14ac:dyDescent="0.4">
      <c r="B76" s="11"/>
      <c r="C76" s="11"/>
      <c r="D76" s="11"/>
      <c r="E76" s="11"/>
    </row>
    <row r="77" spans="2:5" x14ac:dyDescent="0.4">
      <c r="B77" s="11"/>
      <c r="C77" s="11"/>
      <c r="D77" s="11"/>
      <c r="E77" s="11"/>
    </row>
    <row r="78" spans="2:5" x14ac:dyDescent="0.4">
      <c r="B78" s="11"/>
      <c r="C78" s="11"/>
      <c r="D78" s="11"/>
      <c r="E78" s="11"/>
    </row>
    <row r="79" spans="2:5" x14ac:dyDescent="0.4">
      <c r="B79" s="11"/>
      <c r="C79" s="11"/>
      <c r="D79" s="11"/>
      <c r="E79" s="11"/>
    </row>
    <row r="80" spans="2:5" x14ac:dyDescent="0.4">
      <c r="B80" s="11"/>
      <c r="C80" s="11"/>
      <c r="D80" s="11"/>
      <c r="E80" s="11"/>
    </row>
    <row r="81" spans="2:5" x14ac:dyDescent="0.4">
      <c r="B81" s="11"/>
      <c r="C81" s="11"/>
      <c r="D81" s="11"/>
      <c r="E81" s="11"/>
    </row>
    <row r="82" spans="2:5" x14ac:dyDescent="0.4">
      <c r="B82" s="11"/>
      <c r="C82" s="11"/>
      <c r="D82" s="11"/>
      <c r="E82" s="11"/>
    </row>
    <row r="83" spans="2:5" x14ac:dyDescent="0.4">
      <c r="B83" s="11"/>
      <c r="C83" s="11"/>
      <c r="D83" s="11"/>
      <c r="E83" s="11"/>
    </row>
    <row r="84" spans="2:5" x14ac:dyDescent="0.4">
      <c r="B84" s="11"/>
      <c r="C84" s="11"/>
      <c r="D84" s="11"/>
      <c r="E84" s="11"/>
    </row>
    <row r="85" spans="2:5" x14ac:dyDescent="0.4">
      <c r="B85" s="11"/>
      <c r="C85" s="11"/>
      <c r="D85" s="11"/>
      <c r="E85" s="11"/>
    </row>
    <row r="86" spans="2:5" x14ac:dyDescent="0.4">
      <c r="B86" s="11"/>
      <c r="C86" s="11"/>
      <c r="D86" s="11"/>
      <c r="E86" s="11"/>
    </row>
    <row r="87" spans="2:5" x14ac:dyDescent="0.4">
      <c r="B87" s="11"/>
      <c r="C87" s="11"/>
      <c r="D87" s="11"/>
      <c r="E87" s="11"/>
    </row>
    <row r="88" spans="2:5" x14ac:dyDescent="0.4">
      <c r="B88" s="11"/>
      <c r="C88" s="11"/>
      <c r="D88" s="11"/>
      <c r="E88" s="11"/>
    </row>
    <row r="89" spans="2:5" x14ac:dyDescent="0.4">
      <c r="B89" s="11"/>
      <c r="C89" s="11"/>
      <c r="D89" s="11"/>
      <c r="E89" s="11"/>
    </row>
    <row r="90" spans="2:5" x14ac:dyDescent="0.4">
      <c r="B90" s="11"/>
      <c r="C90" s="11"/>
      <c r="D90" s="11"/>
      <c r="E90" s="11"/>
    </row>
    <row r="91" spans="2:5" x14ac:dyDescent="0.4">
      <c r="B91" s="11"/>
      <c r="C91" s="11"/>
      <c r="D91" s="11"/>
      <c r="E91" s="11"/>
    </row>
    <row r="92" spans="2:5" x14ac:dyDescent="0.4">
      <c r="B92" s="11"/>
      <c r="C92" s="11"/>
      <c r="D92" s="11"/>
      <c r="E92" s="11"/>
    </row>
    <row r="93" spans="2:5" x14ac:dyDescent="0.4">
      <c r="B93" s="11"/>
      <c r="C93" s="11"/>
      <c r="D93" s="11"/>
      <c r="E93" s="11"/>
    </row>
    <row r="94" spans="2:5" x14ac:dyDescent="0.4">
      <c r="B94" s="11"/>
      <c r="C94" s="11"/>
      <c r="D94" s="11"/>
      <c r="E94" s="11"/>
    </row>
    <row r="95" spans="2:5" x14ac:dyDescent="0.4">
      <c r="B95" s="11"/>
      <c r="C95" s="11"/>
      <c r="D95" s="11"/>
      <c r="E95" s="11"/>
    </row>
    <row r="96" spans="2:5" x14ac:dyDescent="0.4">
      <c r="B96" s="11"/>
      <c r="C96" s="11"/>
      <c r="D96" s="11"/>
      <c r="E96" s="11"/>
    </row>
    <row r="97" spans="2:5" x14ac:dyDescent="0.4">
      <c r="B97" s="11"/>
      <c r="C97" s="11"/>
      <c r="D97" s="11"/>
      <c r="E97" s="11"/>
    </row>
    <row r="98" spans="2:5" x14ac:dyDescent="0.4">
      <c r="B98" s="11"/>
      <c r="C98" s="11"/>
      <c r="D98" s="11"/>
      <c r="E98" s="11"/>
    </row>
    <row r="99" spans="2:5" x14ac:dyDescent="0.4">
      <c r="B99" s="11"/>
      <c r="C99" s="11"/>
      <c r="D99" s="11"/>
      <c r="E99" s="11"/>
    </row>
  </sheetData>
  <hyperlinks>
    <hyperlink ref="A2" location="TOC!A1" display="Return to Table of Contents" xr:uid="{00000000-0004-0000-0200-000000000000}"/>
  </hyperlinks>
  <pageMargins left="0.25" right="0.25" top="0.75" bottom="0.75" header="0.3" footer="0.3"/>
  <pageSetup scale="74" orientation="portrait" r:id="rId1"/>
  <headerFooter>
    <oddHeader>&amp;L&amp;"Arial,Bold"2021-22&amp;"Arial,Regular" &amp;"Arial,Bold Italic"Survey of Allied Dental Education&amp;"Arial,Regular"
&amp;"Arial,Bold"Report 3: Dental Laboratory Technology Education Programs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pageSetUpPr fitToPage="1"/>
  </sheetPr>
  <dimension ref="A1:L32"/>
  <sheetViews>
    <sheetView zoomScaleNormal="100" workbookViewId="0"/>
  </sheetViews>
  <sheetFormatPr defaultColWidth="9" defaultRowHeight="12.75" x14ac:dyDescent="0.35"/>
  <cols>
    <col min="1" max="1" width="11.3984375" style="1" customWidth="1"/>
    <col min="2" max="2" width="20.59765625" style="1" customWidth="1"/>
    <col min="3" max="4" width="23" style="1" customWidth="1"/>
    <col min="5" max="16384" width="9" style="1"/>
  </cols>
  <sheetData>
    <row r="1" spans="1:12" s="45" customFormat="1" ht="13.9" x14ac:dyDescent="0.4">
      <c r="A1" s="13" t="s">
        <v>350</v>
      </c>
      <c r="B1" s="14"/>
      <c r="I1" s="46"/>
    </row>
    <row r="2" spans="1:12" ht="13.9" x14ac:dyDescent="0.4">
      <c r="A2" s="289" t="s">
        <v>4</v>
      </c>
      <c r="B2" s="290"/>
      <c r="I2" s="4"/>
    </row>
    <row r="3" spans="1:12" ht="13.15" x14ac:dyDescent="0.4">
      <c r="A3" s="2"/>
      <c r="C3" s="47"/>
      <c r="D3" s="47"/>
      <c r="E3" s="47"/>
      <c r="F3" s="47"/>
    </row>
    <row r="4" spans="1:12" x14ac:dyDescent="0.35">
      <c r="C4" s="47"/>
      <c r="D4" s="47"/>
      <c r="E4" s="47"/>
      <c r="F4" s="47"/>
    </row>
    <row r="5" spans="1:12" x14ac:dyDescent="0.35">
      <c r="B5" s="47"/>
      <c r="C5" s="47" t="s">
        <v>67</v>
      </c>
      <c r="D5" s="47" t="s">
        <v>60</v>
      </c>
      <c r="E5" s="47" t="s">
        <v>61</v>
      </c>
      <c r="F5" s="47" t="s">
        <v>62</v>
      </c>
      <c r="G5" s="47"/>
      <c r="H5" s="47"/>
      <c r="I5" s="47"/>
      <c r="J5" s="47"/>
      <c r="K5" s="47"/>
      <c r="L5" s="47"/>
    </row>
    <row r="6" spans="1:12" x14ac:dyDescent="0.35">
      <c r="B6" s="47"/>
      <c r="C6" s="47" t="s">
        <v>63</v>
      </c>
      <c r="D6" s="47">
        <v>537</v>
      </c>
      <c r="E6" s="47">
        <v>418</v>
      </c>
      <c r="F6" s="47">
        <v>22</v>
      </c>
      <c r="G6" s="47"/>
      <c r="H6" s="47"/>
      <c r="I6" s="47"/>
      <c r="J6" s="47"/>
      <c r="K6" s="47"/>
      <c r="L6" s="47"/>
    </row>
    <row r="7" spans="1:12" x14ac:dyDescent="0.35">
      <c r="B7" s="47"/>
      <c r="C7" s="47" t="s">
        <v>64</v>
      </c>
      <c r="D7" s="47">
        <v>554</v>
      </c>
      <c r="E7" s="47">
        <v>425</v>
      </c>
      <c r="F7" s="47">
        <v>20</v>
      </c>
      <c r="G7" s="47"/>
      <c r="H7" s="47"/>
      <c r="I7" s="47"/>
      <c r="J7" s="47"/>
      <c r="K7" s="47"/>
      <c r="L7" s="47"/>
    </row>
    <row r="8" spans="1:12" x14ac:dyDescent="0.35">
      <c r="B8" s="47"/>
      <c r="C8" s="47" t="s">
        <v>65</v>
      </c>
      <c r="D8" s="47">
        <v>469</v>
      </c>
      <c r="E8" s="47">
        <v>389</v>
      </c>
      <c r="F8" s="47">
        <v>20</v>
      </c>
      <c r="G8" s="47"/>
      <c r="H8" s="47"/>
      <c r="I8" s="47"/>
      <c r="J8" s="47"/>
      <c r="K8" s="47"/>
      <c r="L8" s="47"/>
    </row>
    <row r="9" spans="1:12" x14ac:dyDescent="0.35">
      <c r="B9" s="47"/>
      <c r="C9" s="47" t="s">
        <v>66</v>
      </c>
      <c r="D9" s="47">
        <v>482</v>
      </c>
      <c r="E9" s="47">
        <v>380</v>
      </c>
      <c r="F9" s="47">
        <v>20</v>
      </c>
      <c r="G9" s="47"/>
      <c r="H9" s="47"/>
      <c r="I9" s="47"/>
      <c r="J9" s="47"/>
      <c r="K9" s="47"/>
      <c r="L9" s="47"/>
    </row>
    <row r="10" spans="1:12" x14ac:dyDescent="0.35">
      <c r="B10" s="47"/>
      <c r="C10" s="47" t="s">
        <v>46</v>
      </c>
      <c r="D10" s="47">
        <v>502</v>
      </c>
      <c r="E10" s="47">
        <v>416</v>
      </c>
      <c r="F10" s="47">
        <v>20</v>
      </c>
      <c r="G10" s="47"/>
      <c r="H10" s="47"/>
      <c r="I10" s="47"/>
      <c r="J10" s="47"/>
      <c r="K10" s="47"/>
      <c r="L10" s="47"/>
    </row>
    <row r="11" spans="1:12" x14ac:dyDescent="0.35">
      <c r="B11" s="47"/>
      <c r="C11" s="47" t="s">
        <v>47</v>
      </c>
      <c r="D11" s="47">
        <v>659</v>
      </c>
      <c r="E11" s="47">
        <v>431</v>
      </c>
      <c r="F11" s="47">
        <v>20</v>
      </c>
      <c r="G11" s="47"/>
      <c r="H11" s="47"/>
      <c r="I11" s="47"/>
      <c r="J11" s="47"/>
      <c r="K11" s="47"/>
      <c r="L11" s="47"/>
    </row>
    <row r="12" spans="1:12" x14ac:dyDescent="0.35">
      <c r="B12" s="47"/>
      <c r="C12" s="47" t="s">
        <v>48</v>
      </c>
      <c r="D12" s="47">
        <v>582</v>
      </c>
      <c r="E12" s="47">
        <v>421</v>
      </c>
      <c r="F12" s="47">
        <v>19</v>
      </c>
      <c r="G12" s="47"/>
      <c r="H12" s="47"/>
      <c r="I12" s="47"/>
      <c r="J12" s="47"/>
      <c r="K12" s="47"/>
      <c r="L12" s="47"/>
    </row>
    <row r="13" spans="1:12" x14ac:dyDescent="0.35">
      <c r="B13" s="47"/>
      <c r="C13" s="47" t="s">
        <v>49</v>
      </c>
      <c r="D13" s="47">
        <v>555</v>
      </c>
      <c r="E13" s="47">
        <v>435</v>
      </c>
      <c r="F13" s="47">
        <v>19</v>
      </c>
      <c r="G13" s="47"/>
      <c r="H13" s="47"/>
      <c r="I13" s="47"/>
      <c r="J13" s="47"/>
      <c r="K13" s="47"/>
      <c r="L13" s="47"/>
    </row>
    <row r="14" spans="1:12" x14ac:dyDescent="0.35">
      <c r="B14" s="47"/>
      <c r="C14" s="47" t="s">
        <v>50</v>
      </c>
      <c r="D14" s="47">
        <v>551</v>
      </c>
      <c r="E14" s="47">
        <v>402</v>
      </c>
      <c r="F14" s="47">
        <v>19</v>
      </c>
      <c r="G14" s="47"/>
      <c r="H14" s="47"/>
      <c r="I14" s="47"/>
      <c r="J14" s="47"/>
      <c r="K14" s="47"/>
      <c r="L14" s="47"/>
    </row>
    <row r="15" spans="1:12" x14ac:dyDescent="0.35">
      <c r="B15" s="47"/>
      <c r="C15" s="47" t="s">
        <v>51</v>
      </c>
      <c r="D15" s="47">
        <v>559</v>
      </c>
      <c r="E15" s="47">
        <v>320</v>
      </c>
      <c r="F15" s="47">
        <v>19</v>
      </c>
      <c r="G15" s="47"/>
      <c r="H15" s="47"/>
      <c r="I15" s="47"/>
      <c r="J15" s="47"/>
      <c r="K15" s="47"/>
      <c r="L15" s="47"/>
    </row>
    <row r="16" spans="1:12" x14ac:dyDescent="0.35">
      <c r="B16" s="47"/>
      <c r="C16" s="47" t="s">
        <v>52</v>
      </c>
      <c r="D16" s="47">
        <v>472</v>
      </c>
      <c r="E16" s="47">
        <v>303</v>
      </c>
      <c r="F16" s="47">
        <v>17</v>
      </c>
      <c r="G16" s="47"/>
      <c r="H16" s="47"/>
      <c r="I16" s="47"/>
      <c r="J16" s="47"/>
      <c r="K16" s="47"/>
      <c r="L16" s="47"/>
    </row>
    <row r="17" spans="1:12" x14ac:dyDescent="0.35">
      <c r="B17" s="47"/>
      <c r="C17" s="1" t="s">
        <v>53</v>
      </c>
      <c r="D17" s="1">
        <v>487</v>
      </c>
      <c r="E17" s="1">
        <v>324</v>
      </c>
      <c r="F17" s="1">
        <v>17</v>
      </c>
      <c r="G17" s="47"/>
      <c r="H17" s="47"/>
      <c r="I17" s="47"/>
      <c r="J17" s="47"/>
      <c r="K17" s="47"/>
      <c r="L17" s="47"/>
    </row>
    <row r="18" spans="1:12" x14ac:dyDescent="0.35">
      <c r="B18" s="47"/>
      <c r="C18" s="1" t="s">
        <v>54</v>
      </c>
      <c r="D18" s="1">
        <v>455</v>
      </c>
      <c r="E18" s="1">
        <v>303</v>
      </c>
      <c r="F18" s="1">
        <v>15</v>
      </c>
      <c r="G18" s="47"/>
      <c r="H18" s="47"/>
      <c r="I18" s="47"/>
      <c r="J18" s="47"/>
      <c r="K18" s="47"/>
      <c r="L18" s="47"/>
    </row>
    <row r="19" spans="1:12" x14ac:dyDescent="0.35">
      <c r="B19" s="47"/>
      <c r="C19" s="1" t="s">
        <v>55</v>
      </c>
      <c r="D19" s="1">
        <v>446</v>
      </c>
      <c r="E19" s="1">
        <v>319</v>
      </c>
      <c r="F19" s="1">
        <v>14</v>
      </c>
      <c r="G19" s="47"/>
      <c r="H19" s="47"/>
      <c r="I19" s="47"/>
      <c r="J19" s="47"/>
      <c r="K19" s="47"/>
      <c r="L19" s="47"/>
    </row>
    <row r="20" spans="1:12" x14ac:dyDescent="0.35">
      <c r="B20" s="47"/>
      <c r="C20" s="1" t="s">
        <v>56</v>
      </c>
      <c r="D20" s="1">
        <v>449</v>
      </c>
      <c r="E20" s="1">
        <v>313</v>
      </c>
      <c r="F20" s="1">
        <v>14</v>
      </c>
      <c r="G20" s="47"/>
      <c r="H20" s="47"/>
      <c r="I20" s="47"/>
      <c r="J20" s="47"/>
      <c r="K20" s="47"/>
      <c r="L20" s="47"/>
    </row>
    <row r="21" spans="1:12" x14ac:dyDescent="0.35">
      <c r="C21" s="1" t="s">
        <v>296</v>
      </c>
      <c r="D21" s="1">
        <v>451</v>
      </c>
      <c r="E21" s="1">
        <v>253</v>
      </c>
      <c r="F21" s="1">
        <v>13</v>
      </c>
    </row>
    <row r="22" spans="1:12" x14ac:dyDescent="0.35">
      <c r="C22" s="1" t="s">
        <v>359</v>
      </c>
      <c r="D22" s="1">
        <v>447</v>
      </c>
      <c r="E22" s="1">
        <v>263</v>
      </c>
      <c r="F22" s="1">
        <v>13</v>
      </c>
    </row>
    <row r="23" spans="1:12" x14ac:dyDescent="0.35">
      <c r="B23" s="48"/>
    </row>
    <row r="24" spans="1:12" x14ac:dyDescent="0.35">
      <c r="B24" s="49"/>
    </row>
    <row r="31" spans="1:12" ht="18" customHeight="1" x14ac:dyDescent="0.35">
      <c r="A31" s="35" t="s">
        <v>360</v>
      </c>
    </row>
    <row r="32" spans="1:12" x14ac:dyDescent="0.35">
      <c r="A32" s="50" t="s">
        <v>361</v>
      </c>
    </row>
  </sheetData>
  <mergeCells count="1">
    <mergeCell ref="A2:B2"/>
  </mergeCells>
  <hyperlinks>
    <hyperlink ref="A2" location="TOC!A1" display="Return to Table of Contents" xr:uid="{00000000-0004-0000-0300-000000000000}"/>
  </hyperlinks>
  <pageMargins left="0.25" right="0.25" top="0.75" bottom="0.75" header="0.3" footer="0.3"/>
  <pageSetup scale="81" orientation="landscape" r:id="rId1"/>
  <headerFooter>
    <oddHeader>&amp;L&amp;"Arial,Bold"2021-22&amp;"Arial,Regular" &amp;"Arial,Bold Italic"Survey of Allied Dental Education&amp;"Arial,Regular"
&amp;"Arial,Bold"Report 3: Dental Laboratory Technology Education Programs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pageSetUpPr fitToPage="1"/>
  </sheetPr>
  <dimension ref="A1:N52"/>
  <sheetViews>
    <sheetView zoomScaleNormal="100" workbookViewId="0"/>
  </sheetViews>
  <sheetFormatPr defaultColWidth="9" defaultRowHeight="12.75" x14ac:dyDescent="0.35"/>
  <cols>
    <col min="1" max="13" width="9" style="1"/>
    <col min="14" max="14" width="6" style="1" customWidth="1"/>
    <col min="15" max="15" width="6.265625" style="1" customWidth="1"/>
    <col min="16" max="16384" width="9" style="1"/>
  </cols>
  <sheetData>
    <row r="1" spans="1:13" ht="13.9" x14ac:dyDescent="0.4">
      <c r="A1" s="13" t="s">
        <v>295</v>
      </c>
    </row>
    <row r="2" spans="1:13" ht="13.9" x14ac:dyDescent="0.4">
      <c r="A2" s="13" t="s">
        <v>362</v>
      </c>
    </row>
    <row r="3" spans="1:13" ht="18" customHeight="1" x14ac:dyDescent="0.35">
      <c r="A3" s="291" t="s">
        <v>4</v>
      </c>
      <c r="B3" s="291"/>
      <c r="C3" s="291"/>
    </row>
    <row r="8" spans="1:13" x14ac:dyDescent="0.35">
      <c r="C8" s="1" t="s">
        <v>48</v>
      </c>
      <c r="D8" s="1" t="s">
        <v>49</v>
      </c>
      <c r="E8" s="1" t="s">
        <v>50</v>
      </c>
      <c r="F8" s="1" t="s">
        <v>51</v>
      </c>
      <c r="G8" s="1" t="s">
        <v>52</v>
      </c>
      <c r="H8" s="1" t="s">
        <v>53</v>
      </c>
      <c r="I8" s="1" t="s">
        <v>54</v>
      </c>
      <c r="J8" s="1" t="s">
        <v>55</v>
      </c>
      <c r="K8" s="1" t="s">
        <v>56</v>
      </c>
      <c r="L8" s="1" t="s">
        <v>296</v>
      </c>
      <c r="M8" s="1" t="s">
        <v>359</v>
      </c>
    </row>
    <row r="9" spans="1:13" x14ac:dyDescent="0.35">
      <c r="B9" s="1" t="s">
        <v>74</v>
      </c>
      <c r="C9" s="56">
        <f t="shared" ref="C9:M9" si="0">C14/D18</f>
        <v>24.85</v>
      </c>
      <c r="D9" s="56">
        <f t="shared" si="0"/>
        <v>25.789473684210527</v>
      </c>
      <c r="E9" s="56">
        <f t="shared" si="0"/>
        <v>26.105263157894736</v>
      </c>
      <c r="F9" s="56">
        <f t="shared" si="0"/>
        <v>21.764705882352942</v>
      </c>
      <c r="G9" s="56">
        <f t="shared" si="0"/>
        <v>19.5</v>
      </c>
      <c r="H9" s="56">
        <f t="shared" si="0"/>
        <v>20.142857142857142</v>
      </c>
      <c r="I9" s="56">
        <f t="shared" si="0"/>
        <v>20.384615384615383</v>
      </c>
      <c r="J9" s="56">
        <f t="shared" si="0"/>
        <v>21</v>
      </c>
      <c r="K9" s="56">
        <f t="shared" si="0"/>
        <v>20.833333333333332</v>
      </c>
      <c r="L9" s="56">
        <f t="shared" si="0"/>
        <v>16.399999999999999</v>
      </c>
      <c r="M9" s="56">
        <f t="shared" si="0"/>
        <v>20.444444444444443</v>
      </c>
    </row>
    <row r="10" spans="1:13" x14ac:dyDescent="0.35">
      <c r="B10" s="1" t="s">
        <v>75</v>
      </c>
      <c r="C10" s="56">
        <f t="shared" ref="C10:M10" si="1">C15/D18</f>
        <v>40.75</v>
      </c>
      <c r="D10" s="56">
        <f t="shared" si="1"/>
        <v>37.210526315789473</v>
      </c>
      <c r="E10" s="56">
        <f t="shared" si="1"/>
        <v>34.421052631578945</v>
      </c>
      <c r="F10" s="56">
        <f t="shared" si="1"/>
        <v>27.176470588235293</v>
      </c>
      <c r="G10" s="56">
        <f t="shared" si="1"/>
        <v>22.8125</v>
      </c>
      <c r="H10" s="56">
        <f t="shared" si="1"/>
        <v>25.785714285714285</v>
      </c>
      <c r="I10" s="56">
        <f t="shared" si="1"/>
        <v>24.53846153846154</v>
      </c>
      <c r="J10" s="56">
        <f t="shared" si="1"/>
        <v>23.615384615384617</v>
      </c>
      <c r="K10" s="56">
        <f t="shared" si="1"/>
        <v>23.583333333333332</v>
      </c>
      <c r="L10" s="56">
        <f t="shared" si="1"/>
        <v>18.2</v>
      </c>
      <c r="M10" s="56">
        <f t="shared" si="1"/>
        <v>21.777777777777779</v>
      </c>
    </row>
    <row r="13" spans="1:13" x14ac:dyDescent="0.35">
      <c r="C13" s="1" t="s">
        <v>48</v>
      </c>
      <c r="D13" s="1" t="s">
        <v>49</v>
      </c>
      <c r="E13" s="1" t="s">
        <v>50</v>
      </c>
      <c r="F13" s="1" t="s">
        <v>51</v>
      </c>
      <c r="G13" s="1" t="s">
        <v>52</v>
      </c>
      <c r="H13" s="1" t="s">
        <v>53</v>
      </c>
      <c r="I13" s="1" t="s">
        <v>54</v>
      </c>
      <c r="J13" s="1" t="s">
        <v>55</v>
      </c>
      <c r="K13" s="1" t="s">
        <v>56</v>
      </c>
      <c r="L13" s="1" t="s">
        <v>296</v>
      </c>
      <c r="M13" s="1" t="s">
        <v>359</v>
      </c>
    </row>
    <row r="14" spans="1:13" x14ac:dyDescent="0.35">
      <c r="B14" s="1" t="s">
        <v>68</v>
      </c>
      <c r="C14" s="1">
        <v>497</v>
      </c>
      <c r="D14" s="1">
        <v>490</v>
      </c>
      <c r="E14" s="1">
        <v>496</v>
      </c>
      <c r="F14" s="1">
        <v>370</v>
      </c>
      <c r="G14" s="1">
        <v>312</v>
      </c>
      <c r="H14" s="1">
        <v>282</v>
      </c>
      <c r="I14" s="1">
        <v>265</v>
      </c>
      <c r="J14" s="1">
        <v>273</v>
      </c>
      <c r="K14" s="1">
        <v>250</v>
      </c>
      <c r="L14" s="1">
        <v>164</v>
      </c>
      <c r="M14" s="1">
        <v>184</v>
      </c>
    </row>
    <row r="15" spans="1:13" x14ac:dyDescent="0.35">
      <c r="B15" s="1" t="s">
        <v>69</v>
      </c>
      <c r="C15" s="1">
        <v>815</v>
      </c>
      <c r="D15" s="1">
        <v>707</v>
      </c>
      <c r="E15" s="1">
        <v>654</v>
      </c>
      <c r="F15" s="1">
        <v>462</v>
      </c>
      <c r="G15" s="1">
        <v>365</v>
      </c>
      <c r="H15" s="1">
        <v>361</v>
      </c>
      <c r="I15" s="1">
        <v>319</v>
      </c>
      <c r="J15" s="1">
        <v>307</v>
      </c>
      <c r="K15" s="1">
        <v>283</v>
      </c>
      <c r="L15" s="1">
        <v>182</v>
      </c>
      <c r="M15" s="1">
        <v>196</v>
      </c>
    </row>
    <row r="18" spans="2:14" x14ac:dyDescent="0.35">
      <c r="B18" s="1" t="s">
        <v>70</v>
      </c>
      <c r="C18" s="1">
        <v>20</v>
      </c>
      <c r="D18" s="1">
        <v>20</v>
      </c>
      <c r="E18" s="1">
        <v>19</v>
      </c>
      <c r="F18" s="1">
        <v>19</v>
      </c>
      <c r="G18" s="1">
        <v>17</v>
      </c>
      <c r="H18" s="1">
        <v>16</v>
      </c>
      <c r="I18" s="1">
        <v>14</v>
      </c>
      <c r="J18" s="1">
        <v>13</v>
      </c>
      <c r="K18" s="1">
        <v>13</v>
      </c>
      <c r="L18" s="1">
        <v>12</v>
      </c>
      <c r="M18" s="1">
        <v>10</v>
      </c>
      <c r="N18" s="1">
        <v>9</v>
      </c>
    </row>
    <row r="22" spans="2:14" ht="13.15" thickBot="1" x14ac:dyDescent="0.4"/>
    <row r="23" spans="2:14" ht="13.15" x14ac:dyDescent="0.35">
      <c r="E23" s="52"/>
      <c r="F23" s="53"/>
      <c r="G23" s="53"/>
    </row>
    <row r="24" spans="2:14" ht="13.15" x14ac:dyDescent="0.35">
      <c r="E24" s="54"/>
      <c r="F24" s="55"/>
      <c r="G24" s="55"/>
    </row>
    <row r="25" spans="2:14" ht="13.15" x14ac:dyDescent="0.35">
      <c r="E25" s="54"/>
      <c r="F25" s="55"/>
      <c r="G25" s="55"/>
    </row>
    <row r="34" spans="1:1" x14ac:dyDescent="0.35">
      <c r="A34" s="37" t="s">
        <v>363</v>
      </c>
    </row>
    <row r="35" spans="1:1" x14ac:dyDescent="0.35">
      <c r="A35" s="50" t="s">
        <v>361</v>
      </c>
    </row>
    <row r="40" spans="1:1" x14ac:dyDescent="0.35">
      <c r="A40" s="49"/>
    </row>
    <row r="51" spans="1:1" x14ac:dyDescent="0.35">
      <c r="A51" s="36"/>
    </row>
    <row r="52" spans="1:1" x14ac:dyDescent="0.35">
      <c r="A52" s="49"/>
    </row>
  </sheetData>
  <mergeCells count="1">
    <mergeCell ref="A3:C3"/>
  </mergeCells>
  <hyperlinks>
    <hyperlink ref="A3:B3" location="TOC!A1" display="Return to Table of Contents" xr:uid="{00000000-0004-0000-0400-000000000000}"/>
  </hyperlinks>
  <pageMargins left="0.25" right="0.25" top="0.75" bottom="0.75" header="0.3" footer="0.3"/>
  <pageSetup orientation="landscape" r:id="rId1"/>
  <headerFooter>
    <oddHeader>&amp;L&amp;"Arial,Bold"2021-22&amp;"Arial,Regular" &amp;"Arial,Bold Italic"Survey of Allied Dental Education&amp;"Arial,Regular"
&amp;"Arial,Bold"Report 3: Dental Laboratory Technology Education Programs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pageSetUpPr fitToPage="1"/>
  </sheetPr>
  <dimension ref="A1:O45"/>
  <sheetViews>
    <sheetView workbookViewId="0"/>
  </sheetViews>
  <sheetFormatPr defaultColWidth="9" defaultRowHeight="12.75" x14ac:dyDescent="0.35"/>
  <cols>
    <col min="1" max="1" width="31.59765625" style="1" customWidth="1"/>
    <col min="2" max="2" width="13" style="1" customWidth="1"/>
    <col min="3" max="3" width="14" style="1" customWidth="1"/>
    <col min="4" max="4" width="13" style="1" customWidth="1"/>
    <col min="5" max="5" width="14" style="1" customWidth="1"/>
    <col min="6" max="6" width="13" style="1" customWidth="1"/>
    <col min="7" max="7" width="12" style="1" customWidth="1"/>
    <col min="8" max="8" width="13.59765625" style="1" customWidth="1"/>
    <col min="9" max="9" width="12" style="1" customWidth="1"/>
    <col min="10" max="10" width="3" style="1" customWidth="1"/>
    <col min="11" max="15" width="9" style="18"/>
    <col min="16" max="16384" width="9" style="1"/>
  </cols>
  <sheetData>
    <row r="1" spans="1:15" ht="13.9" x14ac:dyDescent="0.35">
      <c r="A1" s="14" t="s">
        <v>364</v>
      </c>
    </row>
    <row r="2" spans="1:15" ht="21.75" customHeight="1" x14ac:dyDescent="0.35">
      <c r="A2" s="65" t="s">
        <v>4</v>
      </c>
    </row>
    <row r="3" spans="1:15" ht="14.25" x14ac:dyDescent="0.45">
      <c r="D3" s="44"/>
      <c r="E3" s="44"/>
      <c r="F3" s="44"/>
      <c r="G3" s="18"/>
      <c r="K3" s="57"/>
      <c r="L3" s="57"/>
      <c r="M3" s="42"/>
      <c r="N3" s="43"/>
      <c r="O3" s="43"/>
    </row>
    <row r="4" spans="1:15" ht="14.25" x14ac:dyDescent="0.45">
      <c r="D4" s="44"/>
      <c r="E4" s="44"/>
      <c r="F4" s="44"/>
      <c r="G4" s="18"/>
      <c r="H4" s="18"/>
      <c r="I4" s="18"/>
      <c r="K4" s="57"/>
      <c r="L4" s="57"/>
      <c r="M4" s="42"/>
      <c r="N4" s="43"/>
      <c r="O4" s="43"/>
    </row>
    <row r="5" spans="1:15" ht="66" thickBot="1" x14ac:dyDescent="0.45">
      <c r="A5" s="59"/>
      <c r="B5" s="60" t="s">
        <v>77</v>
      </c>
      <c r="C5" s="60" t="s">
        <v>76</v>
      </c>
      <c r="D5" s="60" t="s">
        <v>373</v>
      </c>
      <c r="E5" s="60" t="s">
        <v>374</v>
      </c>
      <c r="G5" s="57"/>
      <c r="H5" s="57"/>
      <c r="I5" s="42"/>
      <c r="J5" s="43"/>
      <c r="K5" s="43"/>
      <c r="L5" s="1"/>
      <c r="M5" s="1"/>
      <c r="N5" s="1"/>
      <c r="O5" s="1"/>
    </row>
    <row r="6" spans="1:15" ht="13.15" x14ac:dyDescent="0.35">
      <c r="A6" s="63" t="s">
        <v>59</v>
      </c>
      <c r="B6" s="64">
        <v>2</v>
      </c>
      <c r="C6" s="64">
        <v>49</v>
      </c>
      <c r="D6" s="64">
        <v>110</v>
      </c>
      <c r="E6" s="64">
        <v>102</v>
      </c>
      <c r="F6" s="1">
        <f>SUM(B6:E6)</f>
        <v>263</v>
      </c>
      <c r="G6" s="57"/>
      <c r="H6" s="57"/>
      <c r="I6" s="42"/>
      <c r="J6" s="43"/>
      <c r="K6" s="43"/>
      <c r="L6" s="1"/>
      <c r="M6" s="1"/>
      <c r="N6" s="1"/>
      <c r="O6" s="1"/>
    </row>
    <row r="7" spans="1:15" ht="13.15" x14ac:dyDescent="0.35">
      <c r="A7" s="1" t="s">
        <v>79</v>
      </c>
      <c r="B7" s="1">
        <v>32</v>
      </c>
      <c r="C7" s="1">
        <v>8</v>
      </c>
      <c r="D7" s="1">
        <v>23</v>
      </c>
      <c r="E7" s="1">
        <v>137</v>
      </c>
      <c r="F7" s="1">
        <f t="shared" ref="F7:F8" si="0">SUM(B7:E7)</f>
        <v>200</v>
      </c>
      <c r="G7" s="57"/>
      <c r="H7" s="57"/>
      <c r="I7" s="42"/>
      <c r="J7" s="43"/>
      <c r="K7" s="43"/>
      <c r="L7" s="1"/>
      <c r="M7" s="1"/>
      <c r="N7" s="1"/>
      <c r="O7" s="1"/>
    </row>
    <row r="8" spans="1:15" ht="13.15" x14ac:dyDescent="0.35">
      <c r="A8" s="61" t="s">
        <v>78</v>
      </c>
      <c r="B8" s="62">
        <v>32</v>
      </c>
      <c r="C8" s="62">
        <v>60</v>
      </c>
      <c r="D8" s="62">
        <v>116</v>
      </c>
      <c r="E8" s="62">
        <v>239</v>
      </c>
      <c r="F8" s="1">
        <f t="shared" si="0"/>
        <v>447</v>
      </c>
      <c r="G8" s="18"/>
      <c r="K8" s="57"/>
      <c r="L8" s="57"/>
      <c r="M8" s="42"/>
      <c r="N8" s="43"/>
      <c r="O8" s="43"/>
    </row>
    <row r="10" spans="1:15" x14ac:dyDescent="0.35">
      <c r="B10" s="1">
        <f>B8-B6</f>
        <v>30</v>
      </c>
      <c r="C10" s="1">
        <f t="shared" ref="C10:E10" si="1">C8-C6</f>
        <v>11</v>
      </c>
      <c r="D10" s="1">
        <f t="shared" si="1"/>
        <v>6</v>
      </c>
      <c r="E10" s="1">
        <f t="shared" si="1"/>
        <v>137</v>
      </c>
    </row>
    <row r="13" spans="1:15" ht="13.15" thickBot="1" x14ac:dyDescent="0.4"/>
    <row r="14" spans="1:15" ht="13.15" x14ac:dyDescent="0.35">
      <c r="A14" s="52" t="s">
        <v>365</v>
      </c>
      <c r="B14" s="53" t="s">
        <v>366</v>
      </c>
      <c r="C14" s="53" t="s">
        <v>71</v>
      </c>
      <c r="D14" s="53" t="s">
        <v>73</v>
      </c>
      <c r="E14" s="53" t="s">
        <v>72</v>
      </c>
    </row>
    <row r="15" spans="1:15" ht="13.15" x14ac:dyDescent="0.35">
      <c r="A15" s="293" t="s">
        <v>367</v>
      </c>
      <c r="B15" s="294">
        <v>2</v>
      </c>
      <c r="C15" s="237" t="s">
        <v>368</v>
      </c>
      <c r="D15" s="55">
        <v>2</v>
      </c>
      <c r="E15" s="55">
        <v>32</v>
      </c>
    </row>
    <row r="16" spans="1:15" ht="13.15" x14ac:dyDescent="0.35">
      <c r="A16" s="293"/>
      <c r="B16" s="294"/>
      <c r="C16" s="237" t="s">
        <v>369</v>
      </c>
      <c r="D16" s="55">
        <v>2</v>
      </c>
      <c r="E16" s="55">
        <v>2</v>
      </c>
    </row>
    <row r="17" spans="1:5" ht="12.75" customHeight="1" x14ac:dyDescent="0.35">
      <c r="A17" s="293" t="s">
        <v>370</v>
      </c>
      <c r="B17" s="294">
        <v>1</v>
      </c>
      <c r="C17" s="237" t="s">
        <v>368</v>
      </c>
      <c r="D17" s="55">
        <v>1</v>
      </c>
      <c r="E17" s="55">
        <v>60</v>
      </c>
    </row>
    <row r="18" spans="1:5" ht="13.15" x14ac:dyDescent="0.35">
      <c r="A18" s="293"/>
      <c r="B18" s="294"/>
      <c r="C18" s="237" t="s">
        <v>369</v>
      </c>
      <c r="D18" s="55">
        <v>1</v>
      </c>
      <c r="E18" s="55">
        <v>49</v>
      </c>
    </row>
    <row r="19" spans="1:5" ht="13.15" x14ac:dyDescent="0.35">
      <c r="A19" s="293" t="s">
        <v>371</v>
      </c>
      <c r="B19" s="294">
        <v>6</v>
      </c>
      <c r="C19" s="237" t="s">
        <v>368</v>
      </c>
      <c r="D19" s="55">
        <v>6</v>
      </c>
      <c r="E19" s="55">
        <v>116</v>
      </c>
    </row>
    <row r="20" spans="1:5" ht="13.15" x14ac:dyDescent="0.35">
      <c r="A20" s="293"/>
      <c r="B20" s="294"/>
      <c r="C20" s="237" t="s">
        <v>369</v>
      </c>
      <c r="D20" s="55">
        <v>6</v>
      </c>
      <c r="E20" s="55">
        <v>110</v>
      </c>
    </row>
    <row r="21" spans="1:5" ht="13.15" x14ac:dyDescent="0.35">
      <c r="A21" s="293" t="s">
        <v>372</v>
      </c>
      <c r="B21" s="294">
        <v>4</v>
      </c>
      <c r="C21" s="237" t="s">
        <v>368</v>
      </c>
      <c r="D21" s="55">
        <v>4</v>
      </c>
      <c r="E21" s="55">
        <v>239</v>
      </c>
    </row>
    <row r="22" spans="1:5" ht="13.15" x14ac:dyDescent="0.35">
      <c r="A22" s="293"/>
      <c r="B22" s="294"/>
      <c r="C22" s="237" t="s">
        <v>369</v>
      </c>
      <c r="D22" s="55">
        <v>4</v>
      </c>
      <c r="E22" s="55">
        <v>102</v>
      </c>
    </row>
    <row r="24" spans="1:5" x14ac:dyDescent="0.35">
      <c r="A24" s="35" t="s">
        <v>375</v>
      </c>
    </row>
    <row r="25" spans="1:5" x14ac:dyDescent="0.35">
      <c r="A25" s="38" t="s">
        <v>361</v>
      </c>
    </row>
    <row r="37" spans="1:5" ht="13.15" x14ac:dyDescent="0.35">
      <c r="A37" s="234"/>
      <c r="B37" s="234"/>
      <c r="C37" s="234"/>
      <c r="D37" s="234"/>
      <c r="E37" s="234"/>
    </row>
    <row r="38" spans="1:5" ht="13.15" x14ac:dyDescent="0.35">
      <c r="A38" s="292"/>
      <c r="B38" s="292"/>
      <c r="C38" s="234"/>
      <c r="D38" s="235"/>
      <c r="E38" s="235"/>
    </row>
    <row r="39" spans="1:5" ht="13.15" x14ac:dyDescent="0.35">
      <c r="A39" s="292"/>
      <c r="B39" s="292"/>
      <c r="C39" s="234"/>
      <c r="D39" s="235"/>
      <c r="E39" s="235"/>
    </row>
    <row r="40" spans="1:5" ht="12.75" customHeight="1" x14ac:dyDescent="0.35">
      <c r="A40" s="292"/>
      <c r="B40" s="292"/>
      <c r="C40" s="234"/>
      <c r="D40" s="235"/>
      <c r="E40" s="235"/>
    </row>
    <row r="41" spans="1:5" ht="13.15" x14ac:dyDescent="0.35">
      <c r="A41" s="292"/>
      <c r="B41" s="292"/>
      <c r="C41" s="234"/>
      <c r="D41" s="235"/>
      <c r="E41" s="235"/>
    </row>
    <row r="42" spans="1:5" ht="13.15" x14ac:dyDescent="0.35">
      <c r="A42" s="292"/>
      <c r="B42" s="292"/>
      <c r="C42" s="234"/>
      <c r="D42" s="235"/>
      <c r="E42" s="235"/>
    </row>
    <row r="43" spans="1:5" ht="13.15" x14ac:dyDescent="0.35">
      <c r="A43" s="292"/>
      <c r="B43" s="292"/>
      <c r="C43" s="234"/>
      <c r="D43" s="235"/>
      <c r="E43" s="235"/>
    </row>
    <row r="44" spans="1:5" ht="13.15" x14ac:dyDescent="0.35">
      <c r="A44" s="292"/>
      <c r="B44" s="292"/>
      <c r="C44" s="234"/>
      <c r="D44" s="235"/>
      <c r="E44" s="235"/>
    </row>
    <row r="45" spans="1:5" ht="13.15" x14ac:dyDescent="0.35">
      <c r="A45" s="292"/>
      <c r="B45" s="292"/>
      <c r="C45" s="234"/>
      <c r="D45" s="235"/>
      <c r="E45" s="235"/>
    </row>
  </sheetData>
  <mergeCells count="16">
    <mergeCell ref="A21:A22"/>
    <mergeCell ref="B21:B22"/>
    <mergeCell ref="A15:A16"/>
    <mergeCell ref="B15:B16"/>
    <mergeCell ref="A17:A18"/>
    <mergeCell ref="B17:B18"/>
    <mergeCell ref="A19:A20"/>
    <mergeCell ref="B19:B20"/>
    <mergeCell ref="A44:A45"/>
    <mergeCell ref="B44:B45"/>
    <mergeCell ref="A38:A39"/>
    <mergeCell ref="B38:B39"/>
    <mergeCell ref="A40:A41"/>
    <mergeCell ref="B40:B41"/>
    <mergeCell ref="A42:A43"/>
    <mergeCell ref="B42:B43"/>
  </mergeCells>
  <hyperlinks>
    <hyperlink ref="A2" location="TOC!A1" display="Return to Table of Contents" xr:uid="{00000000-0004-0000-0500-000000000000}"/>
  </hyperlinks>
  <pageMargins left="0.25" right="0.25" top="0.75" bottom="0.75" header="0.3" footer="0.3"/>
  <pageSetup scale="92" orientation="landscape" r:id="rId1"/>
  <headerFooter>
    <oddHeader>&amp;L&amp;"Arial,Bold"2021-22&amp;"Arial,Regular" &amp;"Arial,Bold Italic"Survey of Allied Dental Education&amp;"Arial,Regular"
&amp;"Arial,Bold"Report 3: Dental Laboratory Technology Education Programs</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pageSetUpPr fitToPage="1"/>
  </sheetPr>
  <dimension ref="A1:J26"/>
  <sheetViews>
    <sheetView workbookViewId="0">
      <pane ySplit="2" topLeftCell="A3" activePane="bottomLeft" state="frozen"/>
      <selection sqref="A1:G1"/>
      <selection pane="bottomLeft"/>
    </sheetView>
  </sheetViews>
  <sheetFormatPr defaultColWidth="9" defaultRowHeight="12.75" x14ac:dyDescent="0.35"/>
  <cols>
    <col min="1" max="16384" width="9" style="1"/>
  </cols>
  <sheetData>
    <row r="1" spans="1:4" ht="13.9" x14ac:dyDescent="0.4">
      <c r="A1" s="13" t="s">
        <v>332</v>
      </c>
    </row>
    <row r="2" spans="1:4" ht="26.25" customHeight="1" x14ac:dyDescent="0.35">
      <c r="A2" s="295" t="s">
        <v>4</v>
      </c>
      <c r="B2" s="295"/>
      <c r="C2" s="295"/>
    </row>
    <row r="10" spans="1:4" x14ac:dyDescent="0.35">
      <c r="B10" s="1" t="s">
        <v>377</v>
      </c>
      <c r="C10" s="51">
        <f>D10/$D$13</f>
        <v>0.46153846153846156</v>
      </c>
      <c r="D10" s="1">
        <v>6</v>
      </c>
    </row>
    <row r="11" spans="1:4" x14ac:dyDescent="0.35">
      <c r="B11" s="1" t="s">
        <v>297</v>
      </c>
      <c r="C11" s="51">
        <f>D11/$D$13</f>
        <v>0.46153846153846156</v>
      </c>
      <c r="D11" s="1">
        <v>6</v>
      </c>
    </row>
    <row r="12" spans="1:4" x14ac:dyDescent="0.35">
      <c r="B12" s="1" t="s">
        <v>376</v>
      </c>
      <c r="C12" s="51">
        <f>D12/$D$13</f>
        <v>7.6923076923076927E-2</v>
      </c>
      <c r="D12" s="1">
        <v>1</v>
      </c>
    </row>
    <row r="13" spans="1:4" x14ac:dyDescent="0.35">
      <c r="D13" s="1">
        <f>SUM(D10:D12)</f>
        <v>13</v>
      </c>
    </row>
    <row r="22" spans="1:10" ht="75.75" customHeight="1" x14ac:dyDescent="0.35"/>
    <row r="23" spans="1:10" ht="21" customHeight="1" x14ac:dyDescent="0.35">
      <c r="B23" s="217"/>
      <c r="C23" s="217"/>
      <c r="D23" s="217"/>
      <c r="E23" s="217"/>
      <c r="F23" s="217"/>
      <c r="G23" s="217"/>
      <c r="H23" s="217"/>
      <c r="I23" s="217"/>
    </row>
    <row r="24" spans="1:10" ht="24.75" customHeight="1" x14ac:dyDescent="0.35">
      <c r="A24" s="296" t="s">
        <v>378</v>
      </c>
      <c r="B24" s="296"/>
      <c r="C24" s="296"/>
      <c r="D24" s="296"/>
      <c r="E24" s="296"/>
      <c r="F24" s="296"/>
      <c r="G24" s="296"/>
      <c r="H24" s="296"/>
      <c r="I24" s="296"/>
      <c r="J24" s="296"/>
    </row>
    <row r="25" spans="1:10" ht="9.75" customHeight="1" x14ac:dyDescent="0.35">
      <c r="A25" s="217"/>
      <c r="B25" s="217"/>
      <c r="C25" s="217"/>
      <c r="D25" s="217"/>
      <c r="E25" s="217"/>
      <c r="F25" s="217"/>
      <c r="G25" s="217"/>
      <c r="H25" s="217"/>
      <c r="I25" s="217"/>
    </row>
    <row r="26" spans="1:10" x14ac:dyDescent="0.35">
      <c r="A26" s="38" t="s">
        <v>361</v>
      </c>
    </row>
  </sheetData>
  <mergeCells count="2">
    <mergeCell ref="A2:C2"/>
    <mergeCell ref="A24:J24"/>
  </mergeCells>
  <hyperlinks>
    <hyperlink ref="A2:C2" location="TOC!A1" display="Return to Table of Contents" xr:uid="{00000000-0004-0000-0600-000000000000}"/>
  </hyperlinks>
  <pageMargins left="0.25" right="0.25" top="0.75" bottom="0.75" header="0.3" footer="0.3"/>
  <pageSetup orientation="landscape" r:id="rId1"/>
  <headerFooter>
    <oddHeader>&amp;L&amp;"Arial,Bold"2021-22&amp;"Arial,Regular" &amp;"Arial,Bold Italic"Survey of Allied Dental Education&amp;"Arial,Regular"
&amp;"Arial,Bold"Report 3: Dental Laboratory Technology Education Programs</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pageSetUpPr fitToPage="1"/>
  </sheetPr>
  <dimension ref="A1:N29"/>
  <sheetViews>
    <sheetView zoomScaleNormal="100" workbookViewId="0"/>
  </sheetViews>
  <sheetFormatPr defaultColWidth="9" defaultRowHeight="12.75" x14ac:dyDescent="0.35"/>
  <cols>
    <col min="1" max="12" width="9" style="1"/>
    <col min="13" max="13" width="6" style="1" customWidth="1"/>
    <col min="14" max="16384" width="9" style="1"/>
  </cols>
  <sheetData>
    <row r="1" spans="1:14" ht="13.9" x14ac:dyDescent="0.4">
      <c r="A1" s="13" t="s">
        <v>80</v>
      </c>
      <c r="B1" s="39"/>
      <c r="C1" s="39"/>
    </row>
    <row r="2" spans="1:14" ht="13.9" x14ac:dyDescent="0.4">
      <c r="A2" s="13" t="s">
        <v>379</v>
      </c>
      <c r="B2" s="39"/>
      <c r="C2" s="39"/>
    </row>
    <row r="3" spans="1:14" ht="18.75" customHeight="1" x14ac:dyDescent="0.35">
      <c r="A3" s="297" t="s">
        <v>4</v>
      </c>
      <c r="B3" s="297"/>
      <c r="C3" s="297"/>
    </row>
    <row r="5" spans="1:14" x14ac:dyDescent="0.35">
      <c r="C5" s="1" t="s">
        <v>81</v>
      </c>
      <c r="D5" s="1" t="s">
        <v>73</v>
      </c>
      <c r="E5" s="1" t="s">
        <v>82</v>
      </c>
    </row>
    <row r="6" spans="1:14" x14ac:dyDescent="0.35">
      <c r="C6" s="1" t="s">
        <v>326</v>
      </c>
      <c r="D6" s="1">
        <v>10</v>
      </c>
      <c r="E6" s="51">
        <f>D6/$D$9</f>
        <v>0.76923076923076927</v>
      </c>
    </row>
    <row r="7" spans="1:14" x14ac:dyDescent="0.35">
      <c r="C7" s="1" t="s">
        <v>327</v>
      </c>
      <c r="D7" s="1">
        <v>2</v>
      </c>
      <c r="E7" s="51">
        <f t="shared" ref="E7:E8" si="0">D7/$D$9</f>
        <v>0.15384615384615385</v>
      </c>
      <c r="F7" s="51"/>
    </row>
    <row r="8" spans="1:14" x14ac:dyDescent="0.35">
      <c r="C8" s="1" t="s">
        <v>328</v>
      </c>
      <c r="D8" s="1">
        <v>1</v>
      </c>
      <c r="E8" s="51">
        <f t="shared" si="0"/>
        <v>7.6923076923076927E-2</v>
      </c>
    </row>
    <row r="9" spans="1:14" x14ac:dyDescent="0.35">
      <c r="D9" s="1">
        <f>SUM(D6:D8)</f>
        <v>13</v>
      </c>
    </row>
    <row r="10" spans="1:14" x14ac:dyDescent="0.35">
      <c r="N10" s="67"/>
    </row>
    <row r="27" spans="1:11" x14ac:dyDescent="0.35">
      <c r="A27" s="298" t="s">
        <v>380</v>
      </c>
      <c r="B27" s="298"/>
      <c r="C27" s="298"/>
      <c r="D27" s="298"/>
      <c r="E27" s="298"/>
      <c r="F27" s="298"/>
      <c r="G27" s="298"/>
      <c r="H27" s="298"/>
      <c r="I27" s="298"/>
      <c r="J27" s="298"/>
      <c r="K27" s="298"/>
    </row>
    <row r="28" spans="1:11" ht="26.25" customHeight="1" x14ac:dyDescent="0.35">
      <c r="A28" s="298"/>
      <c r="B28" s="298"/>
      <c r="C28" s="298"/>
      <c r="D28" s="298"/>
      <c r="E28" s="298"/>
      <c r="F28" s="298"/>
      <c r="G28" s="298"/>
      <c r="H28" s="298"/>
      <c r="I28" s="298"/>
      <c r="J28" s="298"/>
      <c r="K28" s="298"/>
    </row>
    <row r="29" spans="1:11" x14ac:dyDescent="0.35">
      <c r="A29" s="50" t="s">
        <v>361</v>
      </c>
    </row>
  </sheetData>
  <mergeCells count="2">
    <mergeCell ref="A3:C3"/>
    <mergeCell ref="A27:K28"/>
  </mergeCells>
  <hyperlinks>
    <hyperlink ref="A3" location="TOC!A1" display="Return to Table of Contents" xr:uid="{00000000-0004-0000-0700-000000000000}"/>
  </hyperlinks>
  <pageMargins left="0.25" right="0.25" top="0.75" bottom="0.75" header="0.3" footer="0.3"/>
  <pageSetup orientation="landscape" r:id="rId1"/>
  <headerFooter>
    <oddHeader>&amp;L&amp;"Arial,Bold"2021-22&amp;"Arial,Regular" &amp;"Arial,Bold Italic"Survey of Allied Dental Education&amp;"Arial,Regular"
&amp;"Arial,Bold"Report 3: Dental Laboratory Technology Education Programs</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H21"/>
  <sheetViews>
    <sheetView workbookViewId="0">
      <pane ySplit="4" topLeftCell="A5" activePane="bottomLeft" state="frozen"/>
      <selection sqref="A1:G1"/>
      <selection pane="bottomLeft" sqref="A1:D1"/>
    </sheetView>
  </sheetViews>
  <sheetFormatPr defaultColWidth="9" defaultRowHeight="13.5" x14ac:dyDescent="0.35"/>
  <cols>
    <col min="1" max="1" width="8.59765625" style="69" customWidth="1"/>
    <col min="2" max="2" width="55.59765625" style="69" customWidth="1"/>
    <col min="3" max="8" width="12.59765625" style="69" customWidth="1"/>
    <col min="9" max="16384" width="9" style="69"/>
  </cols>
  <sheetData>
    <row r="1" spans="1:8" ht="33.75" customHeight="1" x14ac:dyDescent="0.4">
      <c r="A1" s="301" t="s">
        <v>402</v>
      </c>
      <c r="B1" s="301"/>
      <c r="C1" s="301"/>
      <c r="D1" s="301"/>
    </row>
    <row r="2" spans="1:8" ht="22.5" customHeight="1" x14ac:dyDescent="0.35">
      <c r="A2" s="300" t="s">
        <v>4</v>
      </c>
      <c r="B2" s="300"/>
    </row>
    <row r="3" spans="1:8" ht="12.75" customHeight="1" x14ac:dyDescent="0.4">
      <c r="A3" s="299"/>
      <c r="B3" s="299"/>
      <c r="C3" s="299"/>
      <c r="D3" s="299" t="s">
        <v>404</v>
      </c>
      <c r="E3" s="299"/>
      <c r="F3" s="299"/>
      <c r="G3" s="299"/>
      <c r="H3" s="299"/>
    </row>
    <row r="4" spans="1:8" ht="77.25" customHeight="1" x14ac:dyDescent="0.4">
      <c r="A4" s="70" t="s">
        <v>85</v>
      </c>
      <c r="B4" s="71" t="s">
        <v>86</v>
      </c>
      <c r="C4" s="73" t="s">
        <v>403</v>
      </c>
      <c r="D4" s="73" t="s">
        <v>87</v>
      </c>
      <c r="E4" s="73" t="s">
        <v>88</v>
      </c>
      <c r="F4" s="73" t="s">
        <v>89</v>
      </c>
      <c r="G4" s="73" t="s">
        <v>294</v>
      </c>
      <c r="H4" s="73" t="s">
        <v>113</v>
      </c>
    </row>
    <row r="5" spans="1:8" ht="21.95" customHeight="1" x14ac:dyDescent="0.35">
      <c r="A5" s="77" t="s">
        <v>90</v>
      </c>
      <c r="B5" s="75" t="s">
        <v>298</v>
      </c>
      <c r="C5" s="77" t="s">
        <v>83</v>
      </c>
      <c r="D5" s="77" t="s">
        <v>84</v>
      </c>
      <c r="E5" s="77" t="s">
        <v>84</v>
      </c>
      <c r="F5" s="77" t="s">
        <v>84</v>
      </c>
      <c r="G5" s="77" t="s">
        <v>84</v>
      </c>
      <c r="H5" s="77" t="s">
        <v>83</v>
      </c>
    </row>
    <row r="6" spans="1:8" ht="21.95" customHeight="1" x14ac:dyDescent="0.35">
      <c r="A6" s="76" t="s">
        <v>91</v>
      </c>
      <c r="B6" s="74" t="s">
        <v>92</v>
      </c>
      <c r="C6" s="76" t="s">
        <v>83</v>
      </c>
      <c r="D6" s="76" t="s">
        <v>83</v>
      </c>
      <c r="E6" s="76" t="s">
        <v>83</v>
      </c>
      <c r="F6" s="76" t="s">
        <v>83</v>
      </c>
      <c r="G6" s="76" t="s">
        <v>84</v>
      </c>
      <c r="H6" s="76" t="s">
        <v>84</v>
      </c>
    </row>
    <row r="7" spans="1:8" ht="21.95" customHeight="1" x14ac:dyDescent="0.35">
      <c r="A7" s="77" t="s">
        <v>91</v>
      </c>
      <c r="B7" s="75" t="s">
        <v>93</v>
      </c>
      <c r="C7" s="77" t="s">
        <v>83</v>
      </c>
      <c r="D7" s="77" t="s">
        <v>83</v>
      </c>
      <c r="E7" s="77" t="s">
        <v>83</v>
      </c>
      <c r="F7" s="77" t="s">
        <v>83</v>
      </c>
      <c r="G7" s="77" t="s">
        <v>84</v>
      </c>
      <c r="H7" s="77" t="s">
        <v>84</v>
      </c>
    </row>
    <row r="8" spans="1:8" ht="21.95" customHeight="1" x14ac:dyDescent="0.35">
      <c r="A8" s="76" t="s">
        <v>94</v>
      </c>
      <c r="B8" s="74" t="s">
        <v>95</v>
      </c>
      <c r="C8" s="76" t="s">
        <v>83</v>
      </c>
      <c r="D8" s="76" t="s">
        <v>83</v>
      </c>
      <c r="E8" s="76" t="s">
        <v>83</v>
      </c>
      <c r="F8" s="76" t="s">
        <v>83</v>
      </c>
      <c r="G8" s="76" t="s">
        <v>84</v>
      </c>
      <c r="H8" s="76" t="s">
        <v>83</v>
      </c>
    </row>
    <row r="9" spans="1:8" ht="21.95" customHeight="1" x14ac:dyDescent="0.35">
      <c r="A9" s="77" t="s">
        <v>96</v>
      </c>
      <c r="B9" s="75" t="s">
        <v>97</v>
      </c>
      <c r="C9" s="77" t="s">
        <v>83</v>
      </c>
      <c r="D9" s="77" t="s">
        <v>83</v>
      </c>
      <c r="E9" s="77" t="s">
        <v>83</v>
      </c>
      <c r="F9" s="77" t="s">
        <v>83</v>
      </c>
      <c r="G9" s="77" t="s">
        <v>84</v>
      </c>
      <c r="H9" s="77" t="s">
        <v>84</v>
      </c>
    </row>
    <row r="10" spans="1:8" ht="21.95" customHeight="1" x14ac:dyDescent="0.35">
      <c r="A10" s="76" t="s">
        <v>98</v>
      </c>
      <c r="B10" s="74" t="s">
        <v>99</v>
      </c>
      <c r="C10" s="76" t="s">
        <v>83</v>
      </c>
      <c r="D10" s="76" t="s">
        <v>83</v>
      </c>
      <c r="E10" s="76" t="s">
        <v>83</v>
      </c>
      <c r="F10" s="76" t="s">
        <v>84</v>
      </c>
      <c r="G10" s="76" t="s">
        <v>84</v>
      </c>
      <c r="H10" s="76" t="s">
        <v>84</v>
      </c>
    </row>
    <row r="11" spans="1:8" ht="21.95" customHeight="1" x14ac:dyDescent="0.35">
      <c r="A11" s="77" t="s">
        <v>100</v>
      </c>
      <c r="B11" s="75" t="s">
        <v>101</v>
      </c>
      <c r="C11" s="77" t="s">
        <v>84</v>
      </c>
      <c r="D11" s="77" t="s">
        <v>299</v>
      </c>
      <c r="E11" s="77" t="s">
        <v>299</v>
      </c>
      <c r="F11" s="77" t="s">
        <v>299</v>
      </c>
      <c r="G11" s="77" t="s">
        <v>299</v>
      </c>
      <c r="H11" s="77" t="s">
        <v>299</v>
      </c>
    </row>
    <row r="12" spans="1:8" ht="21.95" customHeight="1" x14ac:dyDescent="0.35">
      <c r="A12" s="76" t="s">
        <v>102</v>
      </c>
      <c r="B12" s="74" t="s">
        <v>103</v>
      </c>
      <c r="C12" s="76" t="s">
        <v>84</v>
      </c>
      <c r="D12" s="76" t="s">
        <v>299</v>
      </c>
      <c r="E12" s="76" t="s">
        <v>299</v>
      </c>
      <c r="F12" s="76" t="s">
        <v>299</v>
      </c>
      <c r="G12" s="76" t="s">
        <v>299</v>
      </c>
      <c r="H12" s="76" t="s">
        <v>299</v>
      </c>
    </row>
    <row r="13" spans="1:8" ht="21.95" customHeight="1" x14ac:dyDescent="0.35">
      <c r="A13" s="77" t="s">
        <v>104</v>
      </c>
      <c r="B13" s="75" t="s">
        <v>105</v>
      </c>
      <c r="C13" s="77" t="s">
        <v>83</v>
      </c>
      <c r="D13" s="77" t="s">
        <v>83</v>
      </c>
      <c r="E13" s="77" t="s">
        <v>83</v>
      </c>
      <c r="F13" s="77" t="s">
        <v>84</v>
      </c>
      <c r="G13" s="77" t="s">
        <v>84</v>
      </c>
      <c r="H13" s="77" t="s">
        <v>84</v>
      </c>
    </row>
    <row r="14" spans="1:8" ht="21.95" customHeight="1" x14ac:dyDescent="0.35">
      <c r="A14" s="76" t="s">
        <v>104</v>
      </c>
      <c r="B14" s="74" t="s">
        <v>106</v>
      </c>
      <c r="C14" s="76" t="s">
        <v>84</v>
      </c>
      <c r="D14" s="76" t="s">
        <v>299</v>
      </c>
      <c r="E14" s="76" t="s">
        <v>299</v>
      </c>
      <c r="F14" s="76" t="s">
        <v>299</v>
      </c>
      <c r="G14" s="76" t="s">
        <v>299</v>
      </c>
      <c r="H14" s="76" t="s">
        <v>299</v>
      </c>
    </row>
    <row r="15" spans="1:8" ht="21.95" customHeight="1" x14ac:dyDescent="0.35">
      <c r="A15" s="77" t="s">
        <v>107</v>
      </c>
      <c r="B15" s="75" t="s">
        <v>108</v>
      </c>
      <c r="C15" s="77" t="s">
        <v>84</v>
      </c>
      <c r="D15" s="77" t="s">
        <v>299</v>
      </c>
      <c r="E15" s="77" t="s">
        <v>299</v>
      </c>
      <c r="F15" s="77" t="s">
        <v>299</v>
      </c>
      <c r="G15" s="77" t="s">
        <v>299</v>
      </c>
      <c r="H15" s="77" t="s">
        <v>299</v>
      </c>
    </row>
    <row r="16" spans="1:8" ht="21.95" customHeight="1" x14ac:dyDescent="0.35">
      <c r="A16" s="76" t="s">
        <v>109</v>
      </c>
      <c r="B16" s="74" t="s">
        <v>110</v>
      </c>
      <c r="C16" s="76" t="s">
        <v>84</v>
      </c>
      <c r="D16" s="76" t="s">
        <v>299</v>
      </c>
      <c r="E16" s="76" t="s">
        <v>299</v>
      </c>
      <c r="F16" s="76" t="s">
        <v>299</v>
      </c>
      <c r="G16" s="76" t="s">
        <v>299</v>
      </c>
      <c r="H16" s="76" t="s">
        <v>299</v>
      </c>
    </row>
    <row r="17" spans="1:8" ht="21.95" customHeight="1" x14ac:dyDescent="0.35">
      <c r="A17" s="77" t="s">
        <v>111</v>
      </c>
      <c r="B17" s="75" t="s">
        <v>112</v>
      </c>
      <c r="C17" s="77" t="s">
        <v>83</v>
      </c>
      <c r="D17" s="77" t="s">
        <v>83</v>
      </c>
      <c r="E17" s="77" t="s">
        <v>83</v>
      </c>
      <c r="F17" s="77" t="s">
        <v>83</v>
      </c>
      <c r="G17" s="77" t="s">
        <v>84</v>
      </c>
      <c r="H17" s="77" t="s">
        <v>84</v>
      </c>
    </row>
    <row r="18" spans="1:8" ht="24.95" customHeight="1" x14ac:dyDescent="0.35">
      <c r="A18" s="78"/>
      <c r="B18" s="80" t="s">
        <v>114</v>
      </c>
      <c r="C18" s="79">
        <f t="shared" ref="C18:H18" si="0">COUNTIF(C5:C17,"Yes")</f>
        <v>8</v>
      </c>
      <c r="D18" s="79">
        <f t="shared" si="0"/>
        <v>7</v>
      </c>
      <c r="E18" s="79">
        <f t="shared" si="0"/>
        <v>7</v>
      </c>
      <c r="F18" s="79">
        <f t="shared" si="0"/>
        <v>5</v>
      </c>
      <c r="G18" s="79">
        <f t="shared" si="0"/>
        <v>0</v>
      </c>
      <c r="H18" s="79">
        <f t="shared" si="0"/>
        <v>2</v>
      </c>
    </row>
    <row r="20" spans="1:8" x14ac:dyDescent="0.35">
      <c r="A20" s="37" t="s">
        <v>382</v>
      </c>
    </row>
    <row r="21" spans="1:8" x14ac:dyDescent="0.35">
      <c r="A21" s="50" t="s">
        <v>361</v>
      </c>
    </row>
  </sheetData>
  <autoFilter ref="A4:H4" xr:uid="{00000000-0009-0000-0000-000008000000}"/>
  <mergeCells count="4">
    <mergeCell ref="A3:C3"/>
    <mergeCell ref="D3:H3"/>
    <mergeCell ref="A2:B2"/>
    <mergeCell ref="A1:D1"/>
  </mergeCells>
  <hyperlinks>
    <hyperlink ref="A2:B2" location="TOC!A1" display="Return to Table of Contents" xr:uid="{00000000-0004-0000-0800-000000000000}"/>
  </hyperlinks>
  <pageMargins left="0.25" right="0.25" top="0.75" bottom="0.75" header="0.3" footer="0.3"/>
  <pageSetup scale="98" orientation="landscape" r:id="rId1"/>
  <headerFooter>
    <oddHeader>&amp;L&amp;"Arial,Bold"2021-22&amp;"Arial,Regular" &amp;"Arial,Bold Italic"Survey of Allied Dental Education&amp;"Arial,Regular"
&amp;"Arial,Bold"Report 3: Dental Laboratory Technology Education Programs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20</vt:i4>
      </vt:variant>
    </vt:vector>
  </HeadingPairs>
  <TitlesOfParts>
    <vt:vector size="47" baseType="lpstr">
      <vt:lpstr>TOC</vt:lpstr>
      <vt:lpstr>Notes</vt:lpstr>
      <vt:lpstr>Glossary</vt:lpstr>
      <vt:lpstr>Fig1</vt:lpstr>
      <vt:lpstr>Fig2</vt:lpstr>
      <vt:lpstr>Fig3</vt:lpstr>
      <vt:lpstr>Fig4</vt:lpstr>
      <vt:lpstr>Fig5</vt:lpstr>
      <vt:lpstr>Tab1</vt:lpstr>
      <vt:lpstr>Tab2</vt:lpstr>
      <vt:lpstr>Tab3</vt:lpstr>
      <vt:lpstr>Fig6</vt:lpstr>
      <vt:lpstr>Tab4</vt:lpstr>
      <vt:lpstr>Tab5a-c</vt:lpstr>
      <vt:lpstr>Tab6a-c</vt:lpstr>
      <vt:lpstr>Fig7</vt:lpstr>
      <vt:lpstr>Tab7</vt:lpstr>
      <vt:lpstr>Tab8</vt:lpstr>
      <vt:lpstr>Fig8a-b</vt:lpstr>
      <vt:lpstr>Fig9</vt:lpstr>
      <vt:lpstr>Tab9a-b</vt:lpstr>
      <vt:lpstr>Fig10a-c</vt:lpstr>
      <vt:lpstr>Tab10</vt:lpstr>
      <vt:lpstr>Tab11</vt:lpstr>
      <vt:lpstr>Tab12</vt:lpstr>
      <vt:lpstr>Tab13</vt:lpstr>
      <vt:lpstr>Fig11</vt:lpstr>
      <vt:lpstr>'Fig1'!Print_Area</vt:lpstr>
      <vt:lpstr>'Fig10a-c'!Print_Area</vt:lpstr>
      <vt:lpstr>'Fig11'!Print_Area</vt:lpstr>
      <vt:lpstr>'Fig2'!Print_Area</vt:lpstr>
      <vt:lpstr>'Fig3'!Print_Area</vt:lpstr>
      <vt:lpstr>'Fig5'!Print_Area</vt:lpstr>
      <vt:lpstr>'Fig6'!Print_Area</vt:lpstr>
      <vt:lpstr>'Fig7'!Print_Area</vt:lpstr>
      <vt:lpstr>'Fig8a-b'!Print_Area</vt:lpstr>
      <vt:lpstr>'Fig9'!Print_Area</vt:lpstr>
      <vt:lpstr>Glossary!Print_Area</vt:lpstr>
      <vt:lpstr>Notes!Print_Area</vt:lpstr>
      <vt:lpstr>'Tab10'!Print_Area</vt:lpstr>
      <vt:lpstr>'Tab13'!Print_Area</vt:lpstr>
      <vt:lpstr>'Tab4'!Print_Area</vt:lpstr>
      <vt:lpstr>'Tab5a-c'!Print_Area</vt:lpstr>
      <vt:lpstr>'Tab6a-c'!Print_Area</vt:lpstr>
      <vt:lpstr>'Tab9a-b'!Print_Area</vt:lpstr>
      <vt:lpstr>TOC!Print_Area</vt:lpstr>
      <vt:lpstr>'Tab13'!Print_Titles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2021-22 Survey of Allied Dental Education - Report 3: Dental Laboratory Technology Education Programs</dc:title>
  <dc:creator/>
  <cp:lastModifiedBy/>
  <dcterms:created xsi:type="dcterms:W3CDTF">2022-12-07T19:50:34Z</dcterms:created>
  <dcterms:modified xsi:type="dcterms:W3CDTF">2022-12-07T22:32:00Z</dcterms:modified>
</cp:coreProperties>
</file>