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irutila\HPI\Survey\Publications and Web Content\ADA.org Files (current)\Files\"/>
    </mc:Choice>
  </mc:AlternateContent>
  <xr:revisionPtr revIDLastSave="0" documentId="8_{7156D968-5319-494D-827B-01DA7FED5058}" xr6:coauthVersionLast="47" xr6:coauthVersionMax="47" xr10:uidLastSave="{00000000-0000-0000-0000-000000000000}"/>
  <bookViews>
    <workbookView xWindow="-98" yWindow="-98" windowWidth="19396" windowHeight="10395" xr2:uid="{21759487-63FC-4D71-AB97-189CFE045FE2}"/>
  </bookViews>
  <sheets>
    <sheet name="Contents" sheetId="1" r:id="rId1"/>
    <sheet name="All Dentists" sheetId="6" r:id="rId2"/>
    <sheet name="&lt;10 Yrs Exp" sheetId="2" r:id="rId3"/>
    <sheet name="&lt; 10 Yrs Exp - Specialists Only" sheetId="7" r:id="rId4"/>
    <sheet name="10+ Yrs Exp" sheetId="3" r:id="rId5"/>
    <sheet name="Appendix" sheetId="4" r:id="rId6"/>
  </sheets>
  <definedNames>
    <definedName name="Table_1__Dentists_with_Less_Than_10_Years_of_Experience_in_2019">Contents!$B$11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0" i="7" l="1"/>
  <c r="F58" i="7"/>
  <c r="H58" i="7" s="1"/>
  <c r="I58" i="7" s="1"/>
  <c r="E58" i="7"/>
  <c r="D58" i="7"/>
  <c r="H57" i="7"/>
  <c r="I57" i="7" s="1"/>
  <c r="F57" i="7"/>
  <c r="E57" i="7"/>
  <c r="D57" i="7"/>
  <c r="F56" i="7"/>
  <c r="H56" i="7" s="1"/>
  <c r="I56" i="7" s="1"/>
  <c r="E56" i="7"/>
  <c r="D56" i="7"/>
  <c r="F55" i="7"/>
  <c r="H55" i="7" s="1"/>
  <c r="I55" i="7" s="1"/>
  <c r="E55" i="7"/>
  <c r="D55" i="7"/>
  <c r="F54" i="7"/>
  <c r="H54" i="7" s="1"/>
  <c r="I54" i="7" s="1"/>
  <c r="E54" i="7"/>
  <c r="D54" i="7"/>
  <c r="F53" i="7"/>
  <c r="H53" i="7" s="1"/>
  <c r="I53" i="7" s="1"/>
  <c r="E53" i="7"/>
  <c r="D53" i="7"/>
  <c r="I52" i="7"/>
  <c r="F52" i="7"/>
  <c r="H52" i="7" s="1"/>
  <c r="E52" i="7"/>
  <c r="D52" i="7"/>
  <c r="F51" i="7"/>
  <c r="E51" i="7"/>
  <c r="D51" i="7"/>
  <c r="F50" i="7"/>
  <c r="H50" i="7" s="1"/>
  <c r="I50" i="7" s="1"/>
  <c r="E50" i="7"/>
  <c r="D50" i="7"/>
  <c r="H49" i="7"/>
  <c r="I49" i="7" s="1"/>
  <c r="F49" i="7"/>
  <c r="E49" i="7"/>
  <c r="D49" i="7"/>
  <c r="F48" i="7"/>
  <c r="H48" i="7" s="1"/>
  <c r="I48" i="7" s="1"/>
  <c r="E48" i="7"/>
  <c r="D48" i="7"/>
  <c r="F47" i="7"/>
  <c r="H47" i="7" s="1"/>
  <c r="I47" i="7" s="1"/>
  <c r="E47" i="7"/>
  <c r="D47" i="7"/>
  <c r="F46" i="7"/>
  <c r="H46" i="7" s="1"/>
  <c r="I46" i="7" s="1"/>
  <c r="E46" i="7"/>
  <c r="D46" i="7"/>
  <c r="F45" i="7"/>
  <c r="H45" i="7" s="1"/>
  <c r="I45" i="7" s="1"/>
  <c r="E45" i="7"/>
  <c r="D45" i="7"/>
  <c r="F44" i="7"/>
  <c r="H44" i="7" s="1"/>
  <c r="I44" i="7" s="1"/>
  <c r="E44" i="7"/>
  <c r="D44" i="7"/>
  <c r="F43" i="7"/>
  <c r="E43" i="7"/>
  <c r="D43" i="7"/>
  <c r="F42" i="7"/>
  <c r="H42" i="7" s="1"/>
  <c r="I42" i="7" s="1"/>
  <c r="E42" i="7"/>
  <c r="D42" i="7"/>
  <c r="H41" i="7"/>
  <c r="I41" i="7" s="1"/>
  <c r="F41" i="7"/>
  <c r="E41" i="7"/>
  <c r="D41" i="7"/>
  <c r="F40" i="7"/>
  <c r="H40" i="7" s="1"/>
  <c r="I40" i="7" s="1"/>
  <c r="E40" i="7"/>
  <c r="D40" i="7"/>
  <c r="F39" i="7"/>
  <c r="H39" i="7" s="1"/>
  <c r="I39" i="7" s="1"/>
  <c r="E39" i="7"/>
  <c r="D39" i="7"/>
  <c r="F38" i="7"/>
  <c r="H38" i="7" s="1"/>
  <c r="I38" i="7" s="1"/>
  <c r="E38" i="7"/>
  <c r="D38" i="7"/>
  <c r="F37" i="7"/>
  <c r="H37" i="7" s="1"/>
  <c r="I37" i="7" s="1"/>
  <c r="E37" i="7"/>
  <c r="D37" i="7"/>
  <c r="F36" i="7"/>
  <c r="H36" i="7" s="1"/>
  <c r="I36" i="7" s="1"/>
  <c r="E36" i="7"/>
  <c r="D36" i="7"/>
  <c r="F35" i="7"/>
  <c r="E35" i="7"/>
  <c r="D35" i="7"/>
  <c r="F34" i="7"/>
  <c r="H34" i="7" s="1"/>
  <c r="I34" i="7" s="1"/>
  <c r="E34" i="7"/>
  <c r="D34" i="7"/>
  <c r="H33" i="7"/>
  <c r="I33" i="7" s="1"/>
  <c r="F33" i="7"/>
  <c r="E33" i="7"/>
  <c r="D33" i="7"/>
  <c r="F32" i="7"/>
  <c r="H32" i="7" s="1"/>
  <c r="I32" i="7" s="1"/>
  <c r="E32" i="7"/>
  <c r="D32" i="7"/>
  <c r="F31" i="7"/>
  <c r="H31" i="7" s="1"/>
  <c r="I31" i="7" s="1"/>
  <c r="E31" i="7"/>
  <c r="D31" i="7"/>
  <c r="F30" i="7"/>
  <c r="H30" i="7" s="1"/>
  <c r="I30" i="7" s="1"/>
  <c r="E30" i="7"/>
  <c r="D30" i="7"/>
  <c r="F29" i="7"/>
  <c r="H29" i="7" s="1"/>
  <c r="I29" i="7" s="1"/>
  <c r="E29" i="7"/>
  <c r="D29" i="7"/>
  <c r="F28" i="7"/>
  <c r="H28" i="7" s="1"/>
  <c r="I28" i="7" s="1"/>
  <c r="E28" i="7"/>
  <c r="D28" i="7"/>
  <c r="F27" i="7"/>
  <c r="E27" i="7"/>
  <c r="D27" i="7"/>
  <c r="F26" i="7"/>
  <c r="H26" i="7" s="1"/>
  <c r="I26" i="7" s="1"/>
  <c r="E26" i="7"/>
  <c r="D26" i="7"/>
  <c r="H25" i="7"/>
  <c r="I25" i="7" s="1"/>
  <c r="F25" i="7"/>
  <c r="E25" i="7"/>
  <c r="D25" i="7"/>
  <c r="F24" i="7"/>
  <c r="E24" i="7"/>
  <c r="D24" i="7"/>
  <c r="F23" i="7"/>
  <c r="H23" i="7" s="1"/>
  <c r="I23" i="7" s="1"/>
  <c r="E23" i="7"/>
  <c r="D23" i="7"/>
  <c r="F22" i="7"/>
  <c r="H22" i="7" s="1"/>
  <c r="I22" i="7" s="1"/>
  <c r="E22" i="7"/>
  <c r="D22" i="7"/>
  <c r="F21" i="7"/>
  <c r="H21" i="7" s="1"/>
  <c r="I21" i="7" s="1"/>
  <c r="E21" i="7"/>
  <c r="D21" i="7"/>
  <c r="F20" i="7"/>
  <c r="H20" i="7" s="1"/>
  <c r="I20" i="7" s="1"/>
  <c r="E20" i="7"/>
  <c r="D20" i="7"/>
  <c r="F19" i="7"/>
  <c r="E19" i="7"/>
  <c r="D19" i="7"/>
  <c r="F18" i="7"/>
  <c r="H18" i="7" s="1"/>
  <c r="I18" i="7" s="1"/>
  <c r="E18" i="7"/>
  <c r="D18" i="7"/>
  <c r="I17" i="7"/>
  <c r="H17" i="7"/>
  <c r="F17" i="7"/>
  <c r="E17" i="7"/>
  <c r="D17" i="7"/>
  <c r="F16" i="7"/>
  <c r="E16" i="7"/>
  <c r="D16" i="7"/>
  <c r="F15" i="7"/>
  <c r="H15" i="7" s="1"/>
  <c r="I15" i="7" s="1"/>
  <c r="E15" i="7"/>
  <c r="D15" i="7"/>
  <c r="F14" i="7"/>
  <c r="H14" i="7" s="1"/>
  <c r="I14" i="7" s="1"/>
  <c r="E14" i="7"/>
  <c r="D14" i="7"/>
  <c r="F13" i="7"/>
  <c r="H13" i="7" s="1"/>
  <c r="I13" i="7" s="1"/>
  <c r="E13" i="7"/>
  <c r="D13" i="7"/>
  <c r="F12" i="7"/>
  <c r="H12" i="7" s="1"/>
  <c r="I12" i="7" s="1"/>
  <c r="E12" i="7"/>
  <c r="D12" i="7"/>
  <c r="F11" i="7"/>
  <c r="E11" i="7"/>
  <c r="D11" i="7"/>
  <c r="F10" i="7"/>
  <c r="H10" i="7" s="1"/>
  <c r="I10" i="7" s="1"/>
  <c r="E10" i="7"/>
  <c r="D10" i="7"/>
  <c r="H9" i="7"/>
  <c r="I9" i="7" s="1"/>
  <c r="F9" i="7"/>
  <c r="E9" i="7"/>
  <c r="D9" i="7"/>
  <c r="F8" i="7"/>
  <c r="E8" i="7"/>
  <c r="D8" i="7"/>
  <c r="H27" i="7" l="1"/>
  <c r="I27" i="7" s="1"/>
  <c r="H11" i="7"/>
  <c r="I11" i="7" s="1"/>
  <c r="H16" i="7"/>
  <c r="I16" i="7" s="1"/>
  <c r="H35" i="7"/>
  <c r="I35" i="7" s="1"/>
  <c r="H43" i="7"/>
  <c r="I43" i="7" s="1"/>
  <c r="H19" i="7"/>
  <c r="I19" i="7" s="1"/>
  <c r="H8" i="7"/>
  <c r="I8" i="7" s="1"/>
  <c r="H24" i="7"/>
  <c r="I24" i="7" s="1"/>
  <c r="H51" i="7"/>
  <c r="I51" i="7" s="1"/>
  <c r="G60" i="6" l="1"/>
  <c r="B60" i="6" l="1"/>
  <c r="I30" i="6"/>
  <c r="I13" i="6"/>
  <c r="I16" i="6"/>
  <c r="I33" i="6"/>
  <c r="I27" i="6"/>
  <c r="I40" i="6"/>
  <c r="I11" i="6"/>
  <c r="I42" i="6"/>
  <c r="I17" i="6"/>
  <c r="I18" i="6"/>
  <c r="I20" i="6"/>
  <c r="I8" i="6"/>
  <c r="I47" i="6"/>
  <c r="I41" i="6"/>
  <c r="I49" i="6"/>
  <c r="I25" i="6"/>
  <c r="I54" i="6"/>
  <c r="I56" i="6"/>
  <c r="I39" i="6"/>
  <c r="I32" i="6"/>
  <c r="I58" i="6"/>
  <c r="I34" i="6"/>
  <c r="I31" i="6"/>
  <c r="I45" i="6"/>
  <c r="I50" i="6"/>
  <c r="I14" i="6"/>
  <c r="I43" i="6"/>
  <c r="I36" i="6"/>
  <c r="I10" i="6"/>
  <c r="I23" i="6"/>
  <c r="I57" i="6"/>
  <c r="I53" i="6"/>
  <c r="I15" i="6"/>
  <c r="I29" i="6"/>
  <c r="I52" i="6"/>
  <c r="I35" i="6"/>
  <c r="I38" i="6"/>
  <c r="I55" i="6"/>
  <c r="I51" i="6"/>
  <c r="I22" i="6"/>
  <c r="I9" i="6"/>
  <c r="I19" i="6"/>
  <c r="I28" i="6"/>
  <c r="I12" i="6"/>
  <c r="I48" i="6"/>
  <c r="I24" i="6"/>
  <c r="I21" i="6"/>
  <c r="I46" i="6"/>
  <c r="I44" i="6"/>
  <c r="I37" i="6"/>
  <c r="I26" i="6"/>
  <c r="F30" i="6"/>
  <c r="F13" i="6"/>
  <c r="F16" i="6"/>
  <c r="F33" i="6"/>
  <c r="F27" i="6"/>
  <c r="F40" i="6"/>
  <c r="F11" i="6"/>
  <c r="F42" i="6"/>
  <c r="F17" i="6"/>
  <c r="F18" i="6"/>
  <c r="F20" i="6"/>
  <c r="F8" i="6"/>
  <c r="F47" i="6"/>
  <c r="F41" i="6"/>
  <c r="F49" i="6"/>
  <c r="F25" i="6"/>
  <c r="F54" i="6"/>
  <c r="F56" i="6"/>
  <c r="F39" i="6"/>
  <c r="F32" i="6"/>
  <c r="F58" i="6"/>
  <c r="F34" i="6"/>
  <c r="F31" i="6"/>
  <c r="F45" i="6"/>
  <c r="F50" i="6"/>
  <c r="F14" i="6"/>
  <c r="F43" i="6"/>
  <c r="F36" i="6"/>
  <c r="F10" i="6"/>
  <c r="F23" i="6"/>
  <c r="F57" i="6"/>
  <c r="F53" i="6"/>
  <c r="F15" i="6"/>
  <c r="F29" i="6"/>
  <c r="F52" i="6"/>
  <c r="F35" i="6"/>
  <c r="F38" i="6"/>
  <c r="F55" i="6"/>
  <c r="F51" i="6"/>
  <c r="F22" i="6"/>
  <c r="F9" i="6"/>
  <c r="F19" i="6"/>
  <c r="F28" i="6"/>
  <c r="F12" i="6"/>
  <c r="F48" i="6"/>
  <c r="F24" i="6"/>
  <c r="F21" i="6"/>
  <c r="F46" i="6"/>
  <c r="F44" i="6"/>
  <c r="F37" i="6"/>
  <c r="F26" i="6"/>
  <c r="E30" i="6"/>
  <c r="E13" i="6"/>
  <c r="E16" i="6"/>
  <c r="E33" i="6"/>
  <c r="E27" i="6"/>
  <c r="E40" i="6"/>
  <c r="E11" i="6"/>
  <c r="E42" i="6"/>
  <c r="E17" i="6"/>
  <c r="E18" i="6"/>
  <c r="E20" i="6"/>
  <c r="E8" i="6"/>
  <c r="E47" i="6"/>
  <c r="E41" i="6"/>
  <c r="E49" i="6"/>
  <c r="E25" i="6"/>
  <c r="E54" i="6"/>
  <c r="E56" i="6"/>
  <c r="E39" i="6"/>
  <c r="E32" i="6"/>
  <c r="E58" i="6"/>
  <c r="E34" i="6"/>
  <c r="E31" i="6"/>
  <c r="E45" i="6"/>
  <c r="E50" i="6"/>
  <c r="E14" i="6"/>
  <c r="E43" i="6"/>
  <c r="E36" i="6"/>
  <c r="E10" i="6"/>
  <c r="E23" i="6"/>
  <c r="E57" i="6"/>
  <c r="E53" i="6"/>
  <c r="E15" i="6"/>
  <c r="E29" i="6"/>
  <c r="E52" i="6"/>
  <c r="E35" i="6"/>
  <c r="E38" i="6"/>
  <c r="E55" i="6"/>
  <c r="E51" i="6"/>
  <c r="E22" i="6"/>
  <c r="E9" i="6"/>
  <c r="E19" i="6"/>
  <c r="E28" i="6"/>
  <c r="E12" i="6"/>
  <c r="E48" i="6"/>
  <c r="E24" i="6"/>
  <c r="E21" i="6"/>
  <c r="E46" i="6"/>
  <c r="E44" i="6"/>
  <c r="E37" i="6"/>
  <c r="E26" i="6"/>
  <c r="D30" i="6"/>
  <c r="D13" i="6"/>
  <c r="D16" i="6"/>
  <c r="D33" i="6"/>
  <c r="D27" i="6"/>
  <c r="D40" i="6"/>
  <c r="D11" i="6"/>
  <c r="D42" i="6"/>
  <c r="D17" i="6"/>
  <c r="D18" i="6"/>
  <c r="D20" i="6"/>
  <c r="D8" i="6"/>
  <c r="D47" i="6"/>
  <c r="D41" i="6"/>
  <c r="D49" i="6"/>
  <c r="D25" i="6"/>
  <c r="D54" i="6"/>
  <c r="D56" i="6"/>
  <c r="D39" i="6"/>
  <c r="D32" i="6"/>
  <c r="D58" i="6"/>
  <c r="D34" i="6"/>
  <c r="D31" i="6"/>
  <c r="D45" i="6"/>
  <c r="D50" i="6"/>
  <c r="D14" i="6"/>
  <c r="D43" i="6"/>
  <c r="D36" i="6"/>
  <c r="D10" i="6"/>
  <c r="D23" i="6"/>
  <c r="D57" i="6"/>
  <c r="D53" i="6"/>
  <c r="D15" i="6"/>
  <c r="D29" i="6"/>
  <c r="D52" i="6"/>
  <c r="D35" i="6"/>
  <c r="D38" i="6"/>
  <c r="D55" i="6"/>
  <c r="D51" i="6"/>
  <c r="D22" i="6"/>
  <c r="D9" i="6"/>
  <c r="D19" i="6"/>
  <c r="D28" i="6"/>
  <c r="D12" i="6"/>
  <c r="D48" i="6"/>
  <c r="D24" i="6"/>
  <c r="D21" i="6"/>
  <c r="D46" i="6"/>
  <c r="D44" i="6"/>
  <c r="D37" i="6"/>
  <c r="D26" i="6"/>
  <c r="G60" i="3"/>
  <c r="H19" i="6" l="1"/>
  <c r="H23" i="6"/>
  <c r="H56" i="6"/>
  <c r="H40" i="6"/>
  <c r="H55" i="6"/>
  <c r="H41" i="6"/>
  <c r="H16" i="6"/>
  <c r="H44" i="6"/>
  <c r="H38" i="6"/>
  <c r="H47" i="6"/>
  <c r="H30" i="6"/>
  <c r="H51" i="6"/>
  <c r="H49" i="6"/>
  <c r="H37" i="6"/>
  <c r="H14" i="6"/>
  <c r="H13" i="6"/>
  <c r="H50" i="6"/>
  <c r="H8" i="6"/>
  <c r="H52" i="6"/>
  <c r="H48" i="6"/>
  <c r="H15" i="6"/>
  <c r="H58" i="6"/>
  <c r="H17" i="6"/>
  <c r="H45" i="6"/>
  <c r="H31" i="6"/>
  <c r="H12" i="6"/>
  <c r="H32" i="6"/>
  <c r="H42" i="6"/>
  <c r="H35" i="6"/>
  <c r="H53" i="6"/>
  <c r="H46" i="6"/>
  <c r="H21" i="6"/>
  <c r="H20" i="6"/>
  <c r="H26" i="6"/>
  <c r="H43" i="6"/>
  <c r="H9" i="6"/>
  <c r="H36" i="6"/>
  <c r="H27" i="6"/>
  <c r="H33" i="6"/>
  <c r="H54" i="6"/>
  <c r="H25" i="6"/>
  <c r="H10" i="6"/>
  <c r="H22" i="6"/>
  <c r="H28" i="6"/>
  <c r="H57" i="6"/>
  <c r="H39" i="6"/>
  <c r="H11" i="6"/>
  <c r="H24" i="6"/>
  <c r="H29" i="6"/>
  <c r="H34" i="6"/>
  <c r="H18" i="6"/>
  <c r="B60" i="3"/>
  <c r="G60" i="2"/>
  <c r="B60" i="2"/>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8" i="3"/>
  <c r="I36" i="2"/>
  <c r="I15" i="2"/>
  <c r="I16" i="2"/>
  <c r="I27" i="2"/>
  <c r="I29" i="2"/>
  <c r="I44" i="2"/>
  <c r="I11" i="2"/>
  <c r="I48" i="2"/>
  <c r="I20" i="2"/>
  <c r="I14" i="2"/>
  <c r="I13" i="2"/>
  <c r="I9" i="2"/>
  <c r="I38" i="2"/>
  <c r="I45" i="2"/>
  <c r="I47" i="2"/>
  <c r="I21" i="2"/>
  <c r="I53" i="2"/>
  <c r="I50" i="2"/>
  <c r="I34" i="2"/>
  <c r="I31" i="2"/>
  <c r="I57" i="2"/>
  <c r="I32" i="2"/>
  <c r="I33" i="2"/>
  <c r="I37" i="2"/>
  <c r="I51" i="2"/>
  <c r="I17" i="2"/>
  <c r="I39" i="2"/>
  <c r="I43" i="2"/>
  <c r="I8" i="2"/>
  <c r="I22" i="2"/>
  <c r="I55" i="2"/>
  <c r="I54" i="2"/>
  <c r="I18" i="2"/>
  <c r="I25" i="2"/>
  <c r="I52" i="2"/>
  <c r="I41" i="2"/>
  <c r="I42" i="2"/>
  <c r="I56" i="2"/>
  <c r="I58" i="2"/>
  <c r="I35" i="2"/>
  <c r="I10" i="2"/>
  <c r="I23" i="2"/>
  <c r="I26" i="2"/>
  <c r="I12" i="2"/>
  <c r="I49" i="2"/>
  <c r="I19" i="2"/>
  <c r="I24" i="2"/>
  <c r="I46" i="2"/>
  <c r="I40" i="2"/>
  <c r="I28" i="2"/>
  <c r="I30" i="2"/>
  <c r="F36" i="2"/>
  <c r="F15" i="2"/>
  <c r="F16" i="2"/>
  <c r="F27" i="2"/>
  <c r="F29" i="2"/>
  <c r="F44" i="2"/>
  <c r="F11" i="2"/>
  <c r="F48" i="2"/>
  <c r="F20" i="2"/>
  <c r="F14" i="2"/>
  <c r="F13" i="2"/>
  <c r="F9" i="2"/>
  <c r="F38" i="2"/>
  <c r="F45" i="2"/>
  <c r="F47" i="2"/>
  <c r="F21" i="2"/>
  <c r="F53" i="2"/>
  <c r="F50" i="2"/>
  <c r="F34" i="2"/>
  <c r="F31" i="2"/>
  <c r="F57" i="2"/>
  <c r="F32" i="2"/>
  <c r="F33" i="2"/>
  <c r="F37" i="2"/>
  <c r="F51" i="2"/>
  <c r="F17" i="2"/>
  <c r="F39" i="2"/>
  <c r="F43" i="2"/>
  <c r="F8" i="2"/>
  <c r="F22" i="2"/>
  <c r="F55" i="2"/>
  <c r="F54" i="2"/>
  <c r="F18" i="2"/>
  <c r="F25" i="2"/>
  <c r="F52" i="2"/>
  <c r="F41" i="2"/>
  <c r="F42" i="2"/>
  <c r="F56" i="2"/>
  <c r="F58" i="2"/>
  <c r="F35" i="2"/>
  <c r="F10" i="2"/>
  <c r="F23" i="2"/>
  <c r="F26" i="2"/>
  <c r="F12" i="2"/>
  <c r="F49" i="2"/>
  <c r="F19" i="2"/>
  <c r="F24" i="2"/>
  <c r="F46" i="2"/>
  <c r="F40" i="2"/>
  <c r="F28" i="2"/>
  <c r="F30" i="2"/>
  <c r="E36" i="2"/>
  <c r="E15" i="2"/>
  <c r="E16" i="2"/>
  <c r="E27" i="2"/>
  <c r="E29" i="2"/>
  <c r="E44" i="2"/>
  <c r="E11" i="2"/>
  <c r="E48" i="2"/>
  <c r="E20" i="2"/>
  <c r="E14" i="2"/>
  <c r="E13" i="2"/>
  <c r="E9" i="2"/>
  <c r="E38" i="2"/>
  <c r="E45" i="2"/>
  <c r="E47" i="2"/>
  <c r="E21" i="2"/>
  <c r="E53" i="2"/>
  <c r="E50" i="2"/>
  <c r="E34" i="2"/>
  <c r="E31" i="2"/>
  <c r="E57" i="2"/>
  <c r="E32" i="2"/>
  <c r="E33" i="2"/>
  <c r="E37" i="2"/>
  <c r="E51" i="2"/>
  <c r="E17" i="2"/>
  <c r="E39" i="2"/>
  <c r="E43" i="2"/>
  <c r="E8" i="2"/>
  <c r="E22" i="2"/>
  <c r="E55" i="2"/>
  <c r="E54" i="2"/>
  <c r="E18" i="2"/>
  <c r="E25" i="2"/>
  <c r="E52" i="2"/>
  <c r="E41" i="2"/>
  <c r="E42" i="2"/>
  <c r="E56" i="2"/>
  <c r="E58" i="2"/>
  <c r="E35" i="2"/>
  <c r="E10" i="2"/>
  <c r="E23" i="2"/>
  <c r="E26" i="2"/>
  <c r="E12" i="2"/>
  <c r="E49" i="2"/>
  <c r="E19" i="2"/>
  <c r="E24" i="2"/>
  <c r="E46" i="2"/>
  <c r="E40" i="2"/>
  <c r="E28" i="2"/>
  <c r="E30" i="2"/>
  <c r="D36" i="2"/>
  <c r="D15" i="2"/>
  <c r="D16" i="2"/>
  <c r="D27" i="2"/>
  <c r="D29" i="2"/>
  <c r="D44" i="2"/>
  <c r="D11" i="2"/>
  <c r="D48" i="2"/>
  <c r="D20" i="2"/>
  <c r="D14" i="2"/>
  <c r="D13" i="2"/>
  <c r="D9" i="2"/>
  <c r="D38" i="2"/>
  <c r="D45" i="2"/>
  <c r="D47" i="2"/>
  <c r="D21" i="2"/>
  <c r="D53" i="2"/>
  <c r="D50" i="2"/>
  <c r="D34" i="2"/>
  <c r="D31" i="2"/>
  <c r="D57" i="2"/>
  <c r="D32" i="2"/>
  <c r="D33" i="2"/>
  <c r="D37" i="2"/>
  <c r="D51" i="2"/>
  <c r="D17" i="2"/>
  <c r="D39" i="2"/>
  <c r="D43" i="2"/>
  <c r="D8" i="2"/>
  <c r="D22" i="2"/>
  <c r="D55" i="2"/>
  <c r="D54" i="2"/>
  <c r="D18" i="2"/>
  <c r="D25" i="2"/>
  <c r="D52" i="2"/>
  <c r="D41" i="2"/>
  <c r="D42" i="2"/>
  <c r="D56" i="2"/>
  <c r="D58" i="2"/>
  <c r="D35" i="2"/>
  <c r="D10" i="2"/>
  <c r="D23" i="2"/>
  <c r="D26" i="2"/>
  <c r="D12" i="2"/>
  <c r="D49" i="2"/>
  <c r="D19" i="2"/>
  <c r="D24" i="2"/>
  <c r="D46" i="2"/>
  <c r="D40" i="2"/>
  <c r="D28" i="2"/>
  <c r="D30" i="2"/>
  <c r="H54" i="2" l="1"/>
  <c r="H31" i="2"/>
  <c r="H48" i="2"/>
  <c r="H38" i="2"/>
  <c r="H12" i="2"/>
  <c r="H57" i="3"/>
  <c r="H45" i="3"/>
  <c r="H33" i="3"/>
  <c r="H21" i="3"/>
  <c r="H56" i="2"/>
  <c r="H41" i="2"/>
  <c r="H37" i="2"/>
  <c r="H9" i="2"/>
  <c r="H46" i="2"/>
  <c r="H23" i="2"/>
  <c r="H22" i="2"/>
  <c r="H50" i="2"/>
  <c r="H44" i="2"/>
  <c r="H49" i="2"/>
  <c r="H18" i="2"/>
  <c r="H57" i="2"/>
  <c r="H20" i="2"/>
  <c r="H9" i="3"/>
  <c r="H42" i="2"/>
  <c r="H8" i="3"/>
  <c r="H58" i="3"/>
  <c r="H46" i="3"/>
  <c r="H51" i="3"/>
  <c r="H39" i="3"/>
  <c r="H15" i="3"/>
  <c r="H35" i="2"/>
  <c r="H43" i="2"/>
  <c r="H21" i="2"/>
  <c r="H27" i="2"/>
  <c r="H28" i="2"/>
  <c r="H17" i="2"/>
  <c r="H45" i="2"/>
  <c r="H15" i="2"/>
  <c r="H40" i="2"/>
  <c r="H51" i="2"/>
  <c r="H36" i="2"/>
  <c r="H26" i="2"/>
  <c r="H55" i="2"/>
  <c r="H34" i="2"/>
  <c r="H11" i="2"/>
  <c r="H19" i="2"/>
  <c r="H25" i="2"/>
  <c r="H32" i="2"/>
  <c r="H47" i="3"/>
  <c r="H34" i="3"/>
  <c r="H24" i="2"/>
  <c r="H52" i="2"/>
  <c r="H33" i="2"/>
  <c r="H13" i="2"/>
  <c r="H14" i="2"/>
  <c r="H10" i="2"/>
  <c r="H8" i="2"/>
  <c r="H53" i="2"/>
  <c r="H29" i="2"/>
  <c r="H30" i="2"/>
  <c r="H58" i="2"/>
  <c r="H39" i="2"/>
  <c r="H47" i="2"/>
  <c r="H16" i="2"/>
  <c r="H23" i="3"/>
  <c r="H22" i="3"/>
  <c r="H11" i="3"/>
  <c r="H10" i="3"/>
  <c r="H56" i="3"/>
  <c r="H44" i="3"/>
  <c r="H32" i="3"/>
  <c r="H20" i="3"/>
  <c r="H55" i="3"/>
  <c r="H43" i="3"/>
  <c r="H31" i="3"/>
  <c r="H19" i="3"/>
  <c r="H27" i="3"/>
  <c r="H35" i="3"/>
  <c r="H42" i="3"/>
  <c r="H50" i="3"/>
  <c r="H38" i="3"/>
  <c r="H26" i="3"/>
  <c r="H14" i="3"/>
  <c r="H18" i="3"/>
  <c r="H49" i="3"/>
  <c r="H37" i="3"/>
  <c r="H25" i="3"/>
  <c r="H13" i="3"/>
  <c r="H30" i="3"/>
  <c r="H53" i="3"/>
  <c r="H48" i="3"/>
  <c r="H36" i="3"/>
  <c r="H24" i="3"/>
  <c r="H12" i="3"/>
  <c r="H54" i="3"/>
  <c r="H29" i="3"/>
  <c r="H41" i="3"/>
  <c r="H17" i="3"/>
  <c r="H52" i="3"/>
  <c r="H40" i="3"/>
  <c r="H28" i="3"/>
  <c r="H16" i="3"/>
</calcChain>
</file>

<file path=xl/sharedStrings.xml><?xml version="1.0" encoding="utf-8"?>
<sst xmlns="http://schemas.openxmlformats.org/spreadsheetml/2006/main" count="286" uniqueCount="93">
  <si>
    <t>Dentist counts, EOY 2019 and EOY 2022</t>
  </si>
  <si>
    <t>Dentists who were professionally active in both time periods</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</si>
  <si>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</si>
  <si>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</si>
  <si>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</si>
  <si>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</si>
  <si>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</si>
  <si>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</si>
  <si>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</si>
  <si>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</si>
  <si>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</si>
  <si>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</si>
  <si>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</si>
  <si>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</si>
  <si>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</si>
  <si>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</si>
  <si>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</si>
  <si>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</si>
  <si>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</si>
  <si>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</si>
  <si>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</si>
  <si>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</si>
  <si>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</si>
  <si>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</si>
  <si>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</si>
  <si>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</si>
  <si>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</si>
  <si>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</si>
  <si>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</si>
  <si>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</si>
  <si>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</si>
  <si>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</si>
  <si>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</si>
  <si>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</si>
  <si>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</si>
  <si>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</si>
  <si>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</si>
  <si>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</si>
  <si>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</si>
  <si>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</si>
  <si>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</si>
  <si>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</si>
  <si>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</si>
  <si>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</si>
  <si>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</si>
  <si>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</si>
  <si>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</si>
  <si>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</si>
  <si>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</si>
  <si>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</si>
  <si>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</si>
  <si>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</si>
  <si>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</si>
  <si>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</si>
  <si>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t>
  </si>
  <si>
    <t>Migration of Dentists within the U.S.: 2019 - 2022</t>
  </si>
  <si>
    <t>Table of Contents</t>
  </si>
  <si>
    <t>Return to Table of Contents</t>
  </si>
  <si>
    <t>Copyright © 2023 American Dental Association. All rights reserved.</t>
  </si>
  <si>
    <t>Appendix</t>
  </si>
  <si>
    <t>Source</t>
  </si>
  <si>
    <t>Methods</t>
  </si>
  <si>
    <t>(count in 2019)</t>
  </si>
  <si>
    <t xml:space="preserve">Percent change is calculated for each state:                  </t>
  </si>
  <si>
    <t>2019 Count</t>
  </si>
  <si>
    <t>2022 Count</t>
  </si>
  <si>
    <t>Remained in State</t>
  </si>
  <si>
    <t xml:space="preserve">Percent Remained in State </t>
  </si>
  <si>
    <t>Number Left State</t>
  </si>
  <si>
    <t>Number Entered State</t>
  </si>
  <si>
    <t>Net Migration</t>
  </si>
  <si>
    <t>(number of dentists entering state) - (number of dentists leaving state)</t>
  </si>
  <si>
    <t>Table 2: Dentists With Less Than 10 Years of Experience in 2019</t>
  </si>
  <si>
    <t>Table 1: Dentists With All Levels of Experience in 2019</t>
  </si>
  <si>
    <t>Net  Migration as Percent of 2019 Count</t>
  </si>
  <si>
    <r>
      <t xml:space="preserve">Table 2: </t>
    </r>
    <r>
      <rPr>
        <b/>
        <sz val="10"/>
        <rFont val="Arial"/>
        <family val="2"/>
      </rPr>
      <t>2019 to 2022 Migration of Dentists within the U.S. - Dentists with less than 10 years of experience in 2019</t>
    </r>
  </si>
  <si>
    <t>Among dentists who were professionally active in the U.S. in both 2019 and 2022, 5.6% changed states during that period.</t>
  </si>
  <si>
    <t xml:space="preserve">Among dentists with less than 10 years of experience in 2019 who remained active in 2022, 13.6% changed states during that period. </t>
  </si>
  <si>
    <t xml:space="preserve">Among dentists with 10 or more years of experience in 2019 who remained active in 2022, 2.4% changed states during that period. </t>
  </si>
  <si>
    <t>The American Dental Association (ADA) masterfile contains the most up-to-date information on dentists in the United States. The masterfile is a database of all dentists, practicing and non-practicing, in the United States. It is updated through a variety of methods including reconciliation with state licensure databases, death records, various surveys and censuses of dentists carried out by the ADA. We used the masterfile’s archived datasets from 2019 and 2022 to measure migration patterns of dentists within the United States.</t>
  </si>
  <si>
    <t>Professionally active dentists in this report are those who are listed in the ADA masterfile as licensed, not retired, living in the 50 states or District of Columbia, and having a primary occupation of private practice (full- or part-time), dental school/faculty staff member, armed forces, other federal services (i.e., Veterans' Affairs, Public Health Service), state or local government employee, hospital staff dentist, graduate student/intern/resident, or other health/dental organization staff member. This report excludes dentists who are located in U.S. territories or U.S. armed forces overseas.</t>
  </si>
  <si>
    <t>All professionally active dentists in the 2019 masterfile were matched by ADA number to the 2022  masterfile. This was first done regardless of level of experience, then done separately for dentists with less than 10 years of experience and dentists with 10 or more years of experience in 2019 based on graduation year. In 2019, 200,419 dentists fit the definition of professionally active, regardless of level of experience. 181,445, or 90.5% of these dentists were matched to the 2022 masterfile. In 2019, 52,269 dentists with less than 10 years of experience were professionally active. 51,375, or 98.3% of these dentists were matched to the 2022 masterfile. In the 2019 masterfile, 148,150 dentists with 10 or more years of experience were professionally active. 130,037, or 87.8% of these dentists were matched to the 2022 masterfile.</t>
  </si>
  <si>
    <t>Dentists Counts, EOY 2019 and EOY 2022</t>
  </si>
  <si>
    <t>Among specialists with less than 10 years of experience in 2019 who remained active in 2022, 14% changed states during that time period.</t>
  </si>
  <si>
    <t>Percent Remained in State</t>
  </si>
  <si>
    <t>Left State</t>
  </si>
  <si>
    <t>Entered State</t>
  </si>
  <si>
    <t>Net Migration as Percent of 2019 Count</t>
  </si>
  <si>
    <t>Table 3: Dentists With Less Thank 10 Years of Experience in 2019 - Specialists Only</t>
  </si>
  <si>
    <r>
      <rPr>
        <b/>
        <sz val="10"/>
        <color rgb="FF993366"/>
        <rFont val="Arial"/>
        <family val="2"/>
      </rPr>
      <t xml:space="preserve">Table 4: </t>
    </r>
    <r>
      <rPr>
        <b/>
        <sz val="10"/>
        <rFont val="Arial"/>
        <family val="2"/>
      </rPr>
      <t>2019 to 2022 Migration of Dentists within the U.S. - Dentists with more than 10 years of experience in 2019</t>
    </r>
  </si>
  <si>
    <t>Table 4: Dentists With 10 or More Years of Experience in 2019</t>
  </si>
  <si>
    <r>
      <rPr>
        <b/>
        <sz val="10"/>
        <color rgb="FF993366"/>
        <rFont val="Arial"/>
        <family val="2"/>
      </rPr>
      <t>Table 1:</t>
    </r>
    <r>
      <rPr>
        <b/>
        <sz val="10"/>
        <rFont val="Arial"/>
        <family val="2"/>
      </rPr>
      <t xml:space="preserve"> 2019 to 2022 Migration of Dentists within the U.S. - Dentists with all levels of experience</t>
    </r>
  </si>
  <si>
    <r>
      <rPr>
        <b/>
        <sz val="10"/>
        <color rgb="FF993366"/>
        <rFont val="Arial"/>
        <family val="2"/>
      </rPr>
      <t>Table 3:</t>
    </r>
    <r>
      <rPr>
        <b/>
        <sz val="10"/>
        <color theme="1"/>
        <rFont val="Arial"/>
        <family val="2"/>
      </rPr>
      <t xml:space="preserve"> 2019 to 2022 Migrations of Dentists within the U.S. - Dentists with less than 10 years of experience in 2019: All Specialties Combined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</si>
</sst>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5" x14ac:knownFonts="1">
    <font>
      <sz val="10"/>
      <color theme="1"/>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2"/>
      <color theme="1"/>
      <name val="Arial"/>
      <family val="2"/>
    </font>
    <font>
      <u/>
      <sz val="10"/>
      <color theme="10"/>
      <name val="Arial"/>
      <family val="2"/>
    </font>
    <font>
      <b/>
      <u/>
      <sz val="10"/>
      <color theme="10"/>
      <name val="Arial"/>
      <family val="2"/>
    </font>
    <font>
      <i/>
      <sz val="10"/>
      <color theme="1"/>
      <name val="Arial"/>
      <family val="2"/>
    </font>
    <font>
      <u/>
      <sz val="10"/>
      <color theme="1"/>
      <name val="Arial"/>
      <family val="2"/>
    </font>
    <font>
      <b/>
      <sz val="10"/>
      <color rgb="FF993366"/>
      <name val="Arial"/>
      <family val="2"/>
    </font>
    <font>
      <b/>
      <sz val="10"/>
      <name val="Arial"/>
      <family val="2"/>
    </font>
    <font>
      <b/>
      <i/>
      <sz val="10"/>
      <color theme="1"/>
      <name val="Arial"/>
      <family val="2"/>
    </font>
    <font>
      <b/>
      <i/>
      <sz val="10"/>
      <color indexed="8"/>
      <name val="Arial"/>
      <family val="2"/>
    </font>
    <font>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rgb="FF93CC99"/>
        <bgColor indexed="64"/>
      </patternFill>
    </fill>
    <fill>
      <patternFill patternType="solid">
        <fgColor rgb="FFE99FAB"/>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ck">
        <color rgb="FF993366"/>
      </left>
      <right/>
      <top style="thick">
        <color rgb="FF993366"/>
      </top>
      <bottom/>
      <diagonal/>
    </border>
    <border>
      <left/>
      <right/>
      <top style="thick">
        <color rgb="FF993366"/>
      </top>
      <bottom/>
      <diagonal/>
    </border>
    <border>
      <left/>
      <right style="thick">
        <color rgb="FF993366"/>
      </right>
      <top style="thick">
        <color rgb="FF993366"/>
      </top>
      <bottom/>
      <diagonal/>
    </border>
    <border>
      <left style="thick">
        <color rgb="FF993366"/>
      </left>
      <right/>
      <top/>
      <bottom/>
      <diagonal/>
    </border>
    <border>
      <left/>
      <right style="thick">
        <color rgb="FF993366"/>
      </right>
      <top/>
      <bottom/>
      <diagonal/>
    </border>
    <border>
      <left style="thick">
        <color rgb="FF993366"/>
      </left>
      <right/>
      <top/>
      <bottom style="thick">
        <color rgb="FF993366"/>
      </bottom>
      <diagonal/>
    </border>
    <border>
      <left/>
      <right/>
      <top/>
      <bottom style="thick">
        <color rgb="FF993366"/>
      </bottom>
      <diagonal/>
    </border>
    <border>
      <left/>
      <right style="thick">
        <color rgb="FF993366"/>
      </right>
      <top/>
      <bottom style="thick">
        <color rgb="FF993366"/>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rgb="FF993366"/>
      </left>
      <right/>
      <top style="medium">
        <color rgb="FF993366"/>
      </top>
      <bottom/>
      <diagonal/>
    </border>
    <border>
      <left/>
      <right/>
      <top style="medium">
        <color rgb="FF993366"/>
      </top>
      <bottom/>
      <diagonal/>
    </border>
    <border>
      <left/>
      <right style="medium">
        <color rgb="FF993366"/>
      </right>
      <top style="medium">
        <color rgb="FF993366"/>
      </top>
      <bottom/>
      <diagonal/>
    </border>
    <border>
      <left style="medium">
        <color rgb="FF993366"/>
      </left>
      <right/>
      <top/>
      <bottom/>
      <diagonal/>
    </border>
    <border>
      <left/>
      <right style="medium">
        <color rgb="FF993366"/>
      </right>
      <top/>
      <bottom/>
      <diagonal/>
    </border>
    <border>
      <left style="medium">
        <color rgb="FF993366"/>
      </left>
      <right/>
      <top/>
      <bottom style="medium">
        <color rgb="FF993366"/>
      </bottom>
      <diagonal/>
    </border>
    <border>
      <left/>
      <right/>
      <top/>
      <bottom style="medium">
        <color rgb="FF993366"/>
      </bottom>
      <diagonal/>
    </border>
    <border>
      <left/>
      <right style="medium">
        <color rgb="FF993366"/>
      </right>
      <top/>
      <bottom style="medium">
        <color rgb="FF993366"/>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64" fontId="0" fillId="0" borderId="0" xfId="2" applyNumberFormat="1" applyFont="1" applyFill="1" applyBorder="1"/>
    <xf numFmtId="0" fontId="4" fillId="0" borderId="0" xfId="0" applyFont="1"/>
    <xf numFmtId="164" fontId="4" fillId="0" borderId="0" xfId="2" applyNumberFormat="1" applyFont="1" applyFill="1" applyBorder="1"/>
    <xf numFmtId="164" fontId="4" fillId="0" borderId="0" xfId="2" applyNumberFormat="1" applyFont="1" applyFill="1" applyBorder="1" applyAlignment="1">
      <alignment horizontal="left" wrapText="1"/>
    </xf>
    <xf numFmtId="0" fontId="4" fillId="0" borderId="0" xfId="0" applyFont="1" applyAlignment="1">
      <alignment horizontal="left" wrapText="1"/>
    </xf>
    <xf numFmtId="165" fontId="0" fillId="0" borderId="0" xfId="0" applyNumberFormat="1" applyAlignment="1">
      <alignment horizontal="right"/>
    </xf>
    <xf numFmtId="164" fontId="0" fillId="0" borderId="0" xfId="2" applyNumberFormat="1" applyFont="1" applyFill="1" applyBorder="1" applyAlignment="1">
      <alignment horizontal="right"/>
    </xf>
    <xf numFmtId="0" fontId="4" fillId="0" borderId="0" xfId="0" applyFont="1" applyFill="1" applyBorder="1" applyAlignment="1">
      <alignment horizontal="left"/>
    </xf>
    <xf numFmtId="0" fontId="0" fillId="0" borderId="0" xfId="0" applyAlignment="1">
      <alignment horizontal="right"/>
    </xf>
    <xf numFmtId="0" fontId="2" fillId="0" borderId="0" xfId="0" applyFont="1"/>
    <xf numFmtId="0" fontId="6" fillId="0" borderId="0" xfId="3" applyAlignment="1" applyProtection="1"/>
    <xf numFmtId="0" fontId="0" fillId="2" borderId="0" xfId="0" applyFill="1" applyBorder="1"/>
    <xf numFmtId="0" fontId="2" fillId="2" borderId="0" xfId="0" applyFont="1" applyFill="1" applyBorder="1"/>
    <xf numFmtId="0" fontId="6" fillId="2" borderId="0" xfId="3" applyFill="1" applyBorder="1" applyAlignment="1" applyProtection="1"/>
    <xf numFmtId="0" fontId="7" fillId="2" borderId="0" xfId="3" applyFont="1" applyFill="1" applyBorder="1" applyAlignment="1" applyProtection="1"/>
    <xf numFmtId="0" fontId="8" fillId="2" borderId="0" xfId="0" applyFont="1" applyFill="1" applyBorder="1"/>
    <xf numFmtId="0" fontId="5" fillId="2" borderId="0" xfId="0" applyFont="1" applyFill="1"/>
    <xf numFmtId="0" fontId="0" fillId="2" borderId="0" xfId="0" applyFill="1"/>
    <xf numFmtId="0" fontId="2" fillId="2" borderId="0" xfId="0" applyFont="1" applyFill="1"/>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Fill="1" applyBorder="1" applyAlignment="1">
      <alignment horizontal="left"/>
    </xf>
    <xf numFmtId="164" fontId="0" fillId="0" borderId="0" xfId="2" applyNumberFormat="1" applyFont="1" applyAlignment="1">
      <alignment horizontal="right"/>
    </xf>
    <xf numFmtId="0" fontId="0" fillId="0" borderId="0" xfId="0" applyBorder="1" applyAlignment="1">
      <alignment wrapText="1"/>
    </xf>
    <xf numFmtId="0" fontId="0" fillId="0" borderId="0" xfId="0" applyBorder="1"/>
    <xf numFmtId="0" fontId="6" fillId="0" borderId="0" xfId="3" applyAlignment="1" applyProtection="1">
      <alignment horizontal="left"/>
    </xf>
    <xf numFmtId="165" fontId="3" fillId="0" borderId="11" xfId="1" applyNumberFormat="1" applyFont="1" applyFill="1" applyBorder="1" applyAlignment="1">
      <alignment horizontal="right" vertical="top" wrapText="1"/>
    </xf>
    <xf numFmtId="164" fontId="0" fillId="0" borderId="11" xfId="2" applyNumberFormat="1" applyFont="1" applyFill="1" applyBorder="1" applyAlignment="1">
      <alignment horizontal="right"/>
    </xf>
    <xf numFmtId="165" fontId="0" fillId="0" borderId="11" xfId="0" applyNumberFormat="1" applyBorder="1" applyAlignment="1">
      <alignment horizontal="right"/>
    </xf>
    <xf numFmtId="0" fontId="0" fillId="0" borderId="11" xfId="1" applyNumberFormat="1" applyFont="1" applyFill="1" applyBorder="1" applyAlignment="1">
      <alignment horizontal="right"/>
    </xf>
    <xf numFmtId="165" fontId="0" fillId="0" borderId="11" xfId="1" applyNumberFormat="1" applyFont="1" applyFill="1" applyBorder="1" applyAlignment="1">
      <alignment horizontal="right"/>
    </xf>
    <xf numFmtId="0" fontId="0" fillId="0" borderId="11" xfId="0" applyBorder="1" applyAlignment="1">
      <alignment horizontal="right" vertical="top" wrapText="1"/>
    </xf>
    <xf numFmtId="164" fontId="0" fillId="0" borderId="11" xfId="2" applyNumberFormat="1" applyFont="1" applyFill="1" applyBorder="1" applyAlignment="1">
      <alignment horizontal="right" vertical="top" wrapText="1"/>
    </xf>
    <xf numFmtId="165" fontId="0" fillId="0" borderId="11" xfId="0" applyNumberFormat="1" applyBorder="1" applyAlignment="1">
      <alignment horizontal="right" vertical="top" wrapText="1"/>
    </xf>
    <xf numFmtId="0" fontId="0" fillId="0" borderId="0" xfId="0" applyAlignment="1">
      <alignment horizontal="left"/>
    </xf>
    <xf numFmtId="0" fontId="4" fillId="0" borderId="0" xfId="0" applyFont="1" applyAlignment="1">
      <alignment horizontal="left"/>
    </xf>
    <xf numFmtId="0" fontId="2" fillId="0" borderId="11" xfId="0" applyFont="1" applyBorder="1" applyAlignment="1">
      <alignment horizontal="left"/>
    </xf>
    <xf numFmtId="0" fontId="4" fillId="0" borderId="11" xfId="0" applyFont="1" applyBorder="1" applyAlignment="1">
      <alignment horizontal="left"/>
    </xf>
    <xf numFmtId="165" fontId="3" fillId="0" borderId="12" xfId="1" applyNumberFormat="1" applyFont="1" applyFill="1" applyBorder="1" applyAlignment="1">
      <alignment horizontal="right" vertical="top" wrapText="1"/>
    </xf>
    <xf numFmtId="164" fontId="0" fillId="0" borderId="12" xfId="2" applyNumberFormat="1" applyFont="1" applyFill="1" applyBorder="1" applyAlignment="1">
      <alignment horizontal="right"/>
    </xf>
    <xf numFmtId="165" fontId="0" fillId="0" borderId="12" xfId="0" applyNumberFormat="1" applyBorder="1" applyAlignment="1">
      <alignment horizontal="right"/>
    </xf>
    <xf numFmtId="0" fontId="0" fillId="0" borderId="12" xfId="1" applyNumberFormat="1" applyFont="1" applyFill="1" applyBorder="1" applyAlignment="1">
      <alignment horizontal="right"/>
    </xf>
    <xf numFmtId="165" fontId="0" fillId="0" borderId="12" xfId="1" applyNumberFormat="1" applyFont="1" applyFill="1" applyBorder="1" applyAlignment="1">
      <alignment horizontal="right"/>
    </xf>
    <xf numFmtId="0" fontId="0" fillId="0" borderId="12" xfId="0" applyBorder="1" applyAlignment="1">
      <alignment horizontal="right" vertical="top" wrapText="1"/>
    </xf>
    <xf numFmtId="164" fontId="0" fillId="0" borderId="12" xfId="2" applyNumberFormat="1" applyFont="1" applyFill="1" applyBorder="1" applyAlignment="1">
      <alignment horizontal="right" vertical="top" wrapText="1"/>
    </xf>
    <xf numFmtId="165" fontId="0" fillId="0" borderId="12" xfId="0" applyNumberFormat="1" applyBorder="1" applyAlignment="1">
      <alignment horizontal="right" vertical="top" wrapText="1"/>
    </xf>
    <xf numFmtId="0" fontId="2" fillId="0" borderId="1" xfId="0" applyFont="1" applyBorder="1" applyAlignment="1">
      <alignment horizontal="right" wrapText="1"/>
    </xf>
    <xf numFmtId="0" fontId="4" fillId="0" borderId="1" xfId="0" applyFont="1" applyBorder="1" applyAlignment="1">
      <alignment horizontal="right" wrapText="1"/>
    </xf>
    <xf numFmtId="9" fontId="4" fillId="0" borderId="1" xfId="2" applyFont="1" applyFill="1" applyBorder="1" applyAlignment="1">
      <alignment horizontal="right" wrapText="1"/>
    </xf>
    <xf numFmtId="164" fontId="4" fillId="0" borderId="1" xfId="2" applyNumberFormat="1" applyFont="1" applyFill="1" applyBorder="1" applyAlignment="1">
      <alignment horizontal="right" wrapText="1"/>
    </xf>
    <xf numFmtId="164" fontId="0" fillId="3" borderId="12" xfId="2" applyNumberFormat="1" applyFont="1" applyFill="1" applyBorder="1" applyAlignment="1">
      <alignment horizontal="right"/>
    </xf>
    <xf numFmtId="164" fontId="0" fillId="3" borderId="11" xfId="2" applyNumberFormat="1" applyFont="1" applyFill="1" applyBorder="1" applyAlignment="1">
      <alignment horizontal="right"/>
    </xf>
    <xf numFmtId="164" fontId="0" fillId="4" borderId="11" xfId="2" applyNumberFormat="1" applyFont="1" applyFill="1" applyBorder="1" applyAlignment="1">
      <alignment horizontal="right"/>
    </xf>
    <xf numFmtId="0" fontId="0" fillId="0" borderId="0" xfId="0" applyBorder="1" applyAlignment="1">
      <alignment horizontal="left" vertical="top" wrapText="1"/>
    </xf>
    <xf numFmtId="0" fontId="10" fillId="0" borderId="0" xfId="0" applyFont="1" applyAlignment="1">
      <alignment vertical="center"/>
    </xf>
    <xf numFmtId="0" fontId="10" fillId="0" borderId="0" xfId="0" applyFont="1" applyAlignment="1">
      <alignment horizontal="left"/>
    </xf>
    <xf numFmtId="0" fontId="11" fillId="0" borderId="0" xfId="0" applyFont="1" applyAlignment="1">
      <alignment horizontal="left"/>
    </xf>
    <xf numFmtId="0" fontId="2" fillId="2" borderId="1" xfId="0" applyFont="1" applyFill="1" applyBorder="1" applyAlignment="1">
      <alignment wrapText="1"/>
    </xf>
    <xf numFmtId="0" fontId="2" fillId="2" borderId="0" xfId="0" applyFont="1" applyFill="1" applyAlignment="1">
      <alignment wrapText="1"/>
    </xf>
    <xf numFmtId="0" fontId="2" fillId="2" borderId="1" xfId="0" applyFont="1" applyFill="1" applyBorder="1"/>
    <xf numFmtId="0" fontId="14" fillId="2" borderId="0" xfId="0" applyFont="1" applyFill="1" applyAlignment="1">
      <alignment vertical="center"/>
    </xf>
    <xf numFmtId="9" fontId="0" fillId="0" borderId="0" xfId="2" applyFont="1" applyFill="1" applyBorder="1" applyAlignment="1">
      <alignment horizontal="right"/>
    </xf>
    <xf numFmtId="0" fontId="4" fillId="0" borderId="0" xfId="0" applyFont="1" applyAlignment="1">
      <alignment horizontal="right"/>
    </xf>
    <xf numFmtId="9" fontId="4" fillId="0" borderId="0" xfId="2" applyFont="1" applyFill="1" applyBorder="1" applyAlignment="1">
      <alignment horizontal="right"/>
    </xf>
    <xf numFmtId="165" fontId="0" fillId="0" borderId="12" xfId="1" applyNumberFormat="1" applyFont="1" applyBorder="1" applyAlignment="1">
      <alignment horizontal="right"/>
    </xf>
    <xf numFmtId="164" fontId="0" fillId="0" borderId="12" xfId="2" applyNumberFormat="1" applyFont="1" applyBorder="1" applyAlignment="1">
      <alignment horizontal="right"/>
    </xf>
    <xf numFmtId="0" fontId="0" fillId="0" borderId="12" xfId="0" applyBorder="1" applyAlignment="1">
      <alignment horizontal="right"/>
    </xf>
    <xf numFmtId="165" fontId="0" fillId="0" borderId="11" xfId="1" applyNumberFormat="1" applyFont="1" applyBorder="1" applyAlignment="1">
      <alignment horizontal="right"/>
    </xf>
    <xf numFmtId="164" fontId="0" fillId="0" borderId="11" xfId="2" applyNumberFormat="1" applyFont="1" applyBorder="1" applyAlignment="1">
      <alignment horizontal="right"/>
    </xf>
    <xf numFmtId="0" fontId="0" fillId="0" borderId="11" xfId="0" applyBorder="1" applyAlignment="1">
      <alignment horizontal="right"/>
    </xf>
    <xf numFmtId="165" fontId="0" fillId="0" borderId="0" xfId="1" applyNumberFormat="1" applyFont="1" applyAlignment="1">
      <alignment horizontal="right"/>
    </xf>
    <xf numFmtId="0" fontId="0" fillId="2" borderId="0" xfId="0" applyFill="1" applyAlignment="1">
      <alignment horizontal="right"/>
    </xf>
    <xf numFmtId="0" fontId="2" fillId="2" borderId="1" xfId="0" applyFont="1" applyFill="1" applyBorder="1" applyAlignment="1">
      <alignment horizontal="right" wrapText="1"/>
    </xf>
    <xf numFmtId="3" fontId="0" fillId="2" borderId="1" xfId="0" applyNumberFormat="1" applyFill="1" applyBorder="1" applyAlignment="1">
      <alignment horizontal="right"/>
    </xf>
    <xf numFmtId="164" fontId="0" fillId="2" borderId="1" xfId="2" applyNumberFormat="1" applyFont="1" applyFill="1" applyBorder="1" applyAlignment="1">
      <alignment horizontal="right"/>
    </xf>
    <xf numFmtId="3" fontId="0" fillId="2" borderId="0" xfId="0" applyNumberFormat="1" applyFill="1" applyAlignment="1">
      <alignment horizontal="right"/>
    </xf>
    <xf numFmtId="164" fontId="0" fillId="2" borderId="0" xfId="2" applyNumberFormat="1" applyFont="1" applyFill="1" applyBorder="1" applyAlignment="1">
      <alignment horizontal="right"/>
    </xf>
    <xf numFmtId="164" fontId="4" fillId="0" borderId="0" xfId="2" applyNumberFormat="1" applyFont="1" applyFill="1" applyBorder="1" applyAlignment="1">
      <alignment horizontal="right"/>
    </xf>
    <xf numFmtId="164" fontId="0" fillId="3" borderId="13" xfId="2" applyNumberFormat="1" applyFont="1" applyFill="1" applyBorder="1" applyAlignment="1">
      <alignment horizontal="right"/>
    </xf>
    <xf numFmtId="164" fontId="0" fillId="3" borderId="14" xfId="2" applyNumberFormat="1" applyFont="1" applyFill="1" applyBorder="1" applyAlignment="1">
      <alignment horizontal="right"/>
    </xf>
    <xf numFmtId="164" fontId="0" fillId="0" borderId="14" xfId="2" applyNumberFormat="1" applyFont="1" applyBorder="1" applyAlignment="1">
      <alignment horizontal="right"/>
    </xf>
    <xf numFmtId="164" fontId="0" fillId="2" borderId="0" xfId="2" applyNumberFormat="1" applyFont="1" applyFill="1" applyAlignment="1">
      <alignment horizontal="right"/>
    </xf>
    <xf numFmtId="164" fontId="1" fillId="2" borderId="0" xfId="2" applyNumberFormat="1" applyFont="1" applyFill="1" applyAlignment="1">
      <alignment horizontal="right"/>
    </xf>
    <xf numFmtId="164" fontId="2" fillId="2" borderId="1" xfId="2" applyNumberFormat="1" applyFont="1" applyFill="1" applyBorder="1" applyAlignment="1">
      <alignment horizontal="right" wrapText="1"/>
    </xf>
    <xf numFmtId="0" fontId="6" fillId="2" borderId="0" xfId="3" applyFill="1" applyAlignment="1" applyProtection="1"/>
    <xf numFmtId="0" fontId="12" fillId="0" borderId="3"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5" xfId="0" applyFont="1" applyBorder="1" applyAlignment="1">
      <alignment horizontal="left" vertical="center" wrapText="1" indent="1"/>
    </xf>
    <xf numFmtId="0" fontId="12" fillId="0" borderId="6"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10"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13" fillId="0" borderId="5" xfId="0" applyFont="1" applyBorder="1" applyAlignment="1">
      <alignment horizontal="left" vertical="center" wrapText="1" indent="1"/>
    </xf>
    <xf numFmtId="0" fontId="13" fillId="0" borderId="6"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8"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10" xfId="0" applyFont="1" applyBorder="1" applyAlignment="1">
      <alignment horizontal="left" vertical="center" wrapText="1" indent="1"/>
    </xf>
    <xf numFmtId="0" fontId="12" fillId="2" borderId="15" xfId="0" applyFont="1" applyFill="1" applyBorder="1" applyAlignment="1">
      <alignment horizontal="left" vertical="center" wrapText="1" indent="1"/>
    </xf>
    <xf numFmtId="0" fontId="12" fillId="2" borderId="16" xfId="0" applyFont="1" applyFill="1" applyBorder="1" applyAlignment="1">
      <alignment horizontal="left" vertical="center" wrapText="1" indent="1"/>
    </xf>
    <xf numFmtId="0" fontId="12" fillId="2" borderId="17" xfId="0" applyFont="1" applyFill="1" applyBorder="1" applyAlignment="1">
      <alignment horizontal="left" vertical="center" wrapText="1" indent="1"/>
    </xf>
    <xf numFmtId="0" fontId="12" fillId="2" borderId="18"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2" fillId="2" borderId="19" xfId="0" applyFont="1" applyFill="1" applyBorder="1" applyAlignment="1">
      <alignment horizontal="left" vertical="center" wrapText="1" indent="1"/>
    </xf>
    <xf numFmtId="0" fontId="12" fillId="2" borderId="20" xfId="0" applyFont="1" applyFill="1" applyBorder="1" applyAlignment="1">
      <alignment horizontal="left" vertical="center" wrapText="1" indent="1"/>
    </xf>
    <xf numFmtId="0" fontId="12" fillId="2" borderId="21" xfId="0" applyFont="1" applyFill="1" applyBorder="1" applyAlignment="1">
      <alignment horizontal="left" vertical="center" wrapText="1" indent="1"/>
    </xf>
    <xf numFmtId="0" fontId="12" fillId="2" borderId="22" xfId="0" applyFont="1" applyFill="1" applyBorder="1" applyAlignment="1">
      <alignment horizontal="left" vertical="center" wrapText="1" indent="1"/>
    </xf>
    <xf numFmtId="0" fontId="0" fillId="0" borderId="0" xfId="0" applyBorder="1" applyAlignment="1">
      <alignment horizontal="left" vertical="top" wrapText="1"/>
    </xf>
    <xf numFmtId="0" fontId="6" fillId="0" borderId="0" xfId="3" applyAlignment="1" applyProtection="1">
      <alignment horizontal="left"/>
    </xf>
    <xf numFmtId="0" fontId="0" fillId="2" borderId="0" xfId="0" applyFill="1" applyBorder="1" applyAlignment="1">
      <alignment horizontal="center" vertical="top" wrapText="1"/>
    </xf>
    <xf numFmtId="0" fontId="0" fillId="2" borderId="0" xfId="0" applyFill="1" applyBorder="1" applyAlignment="1">
      <alignment horizontal="left" vertical="top" wrapText="1"/>
    </xf>
    <xf numFmtId="0" fontId="9" fillId="2" borderId="0" xfId="0" applyFont="1" applyFill="1" applyBorder="1" applyAlignment="1">
      <alignment horizontal="center" vertical="top" wrapText="1"/>
    </xf>
    <xf numFmtId="0" fontId="0" fillId="0" borderId="0" xfId="0" applyBorder="1" applyAlignment="1">
      <alignment horizontal="left" wrapText="1"/>
    </xf>
    <xf numFmtId="0" fontId="0" fillId="0" borderId="2" xfId="0" applyBorder="1" applyAlignment="1">
      <alignment horizontal="left" vertical="top" wrapText="1"/>
    </xf>
    <xf numFmtId="0" fontId="0" fillId="0" borderId="0" xfId="0" applyAlignment="1">
      <alignment wrapText="1"/>
    </xf>
  </cellXfs>
  <cellStyles count="4">
    <cellStyle name="Comma" xfId="1" builtinId="3"/>
    <cellStyle name="Hyperlink" xfId="3" builtinId="8"/>
    <cellStyle name="Normal" xfId="0" builtinId="0"/>
    <cellStyle name="Percent" xfId="2" builtinId="5"/>
  </cellStyles>
  <dxfs count="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93366"/>
      <color rgb="FFE99FAB"/>
      <color rgb="FF93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2467610</xdr:colOff>
      <xdr:row>4</xdr:row>
      <xdr:rowOff>4544</xdr:rowOff>
    </xdr:to>
    <xdr:pic>
      <xdr:nvPicPr>
        <xdr:cNvPr id="2" name="Picture 1">
          <a:extLst>
            <a:ext uri="{FF2B5EF4-FFF2-40B4-BE49-F238E27FC236}">
              <a16:creationId xmlns:a16="http://schemas.microsoft.com/office/drawing/2014/main" id="{ADEB6995-EA22-4791-BEDC-9AA9B3505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77210" cy="6522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15033-5678-447E-A353-1D62F489CAA3}">
  <dimension ref="A6:B23"/>
  <sheetViews>
    <sheetView tabSelected="1" zoomScaleNormal="100" workbookViewId="0">
      <selection activeCell="B13" sqref="B13"/>
    </sheetView>
  </sheetViews>
  <sheetFormatPr defaultColWidth="9.1328125" defaultRowHeight="12.75" x14ac:dyDescent="0.35"/>
  <cols>
    <col min="1" max="1" width="9.1328125" style="12"/>
    <col min="2" max="2" width="58.1328125" style="12" customWidth="1"/>
    <col min="3" max="16384" width="9.1328125" style="12"/>
  </cols>
  <sheetData>
    <row r="6" spans="1:2" s="18" customFormat="1" ht="15" customHeight="1" x14ac:dyDescent="0.4">
      <c r="A6" s="17" t="s">
        <v>55</v>
      </c>
    </row>
    <row r="7" spans="1:2" ht="15" customHeight="1" x14ac:dyDescent="0.35"/>
    <row r="8" spans="1:2" s="18" customFormat="1" ht="15" customHeight="1" x14ac:dyDescent="0.4">
      <c r="B8" s="19" t="s">
        <v>56</v>
      </c>
    </row>
    <row r="9" spans="1:2" ht="15" customHeight="1" x14ac:dyDescent="0.35"/>
    <row r="10" spans="1:2" ht="15" customHeight="1" x14ac:dyDescent="0.35">
      <c r="B10" s="11" t="s">
        <v>73</v>
      </c>
    </row>
    <row r="11" spans="1:2" ht="15" customHeight="1" x14ac:dyDescent="0.35">
      <c r="B11" s="14" t="s">
        <v>72</v>
      </c>
    </row>
    <row r="12" spans="1:2" ht="15" customHeight="1" x14ac:dyDescent="0.35">
      <c r="B12" s="14" t="s">
        <v>88</v>
      </c>
    </row>
    <row r="13" spans="1:2" ht="15" customHeight="1" x14ac:dyDescent="0.35">
      <c r="B13" s="14" t="s">
        <v>90</v>
      </c>
    </row>
    <row r="14" spans="1:2" ht="15" customHeight="1" x14ac:dyDescent="0.35">
      <c r="B14" s="14"/>
    </row>
    <row r="15" spans="1:2" ht="15" customHeight="1" x14ac:dyDescent="0.4">
      <c r="B15" s="15" t="s">
        <v>59</v>
      </c>
    </row>
    <row r="16" spans="1:2" ht="15" customHeight="1" x14ac:dyDescent="0.35">
      <c r="B16" s="14"/>
    </row>
    <row r="17" spans="2:2" ht="15" customHeight="1" x14ac:dyDescent="0.35">
      <c r="B17" t="s">
        <v>58</v>
      </c>
    </row>
    <row r="18" spans="2:2" ht="15" customHeight="1" x14ac:dyDescent="0.35"/>
    <row r="19" spans="2:2" s="13" customFormat="1" ht="15" customHeight="1" x14ac:dyDescent="0.4">
      <c r="B19" s="15"/>
    </row>
    <row r="20" spans="2:2" ht="15" customHeight="1" x14ac:dyDescent="0.35"/>
    <row r="21" spans="2:2" ht="15" customHeight="1" x14ac:dyDescent="0.35"/>
    <row r="22" spans="2:2" ht="15" customHeight="1" x14ac:dyDescent="0.35">
      <c r="B22" s="16"/>
    </row>
    <row r="23" spans="2:2" ht="15" customHeight="1" x14ac:dyDescent="0.35"/>
  </sheetData>
  <hyperlinks>
    <hyperlink ref="B10" location="'All Dentists'!A1" display="Table 1: Dentists With All Levels of Experience in 2019" xr:uid="{56DE4E7D-B0D8-4695-B58B-0E36ACBFCC4F}"/>
    <hyperlink ref="B11" location="'&lt;10 Yrs Exp'!A1" display="Table 1: Dentists With Less Than 10 Years of Experience in 2019" xr:uid="{FD82A0ED-8496-4883-AE47-ECC7086C5F6A}"/>
    <hyperlink ref="B13" location="'10+ Yrs Exp'!A1" display="Table 2: Dentists With 10 or More Years of Experience in 2019" xr:uid="{3062A273-220D-4550-A57A-99C874527A69}"/>
    <hyperlink ref="B15" location="Appendix!A1" display="Appendix" xr:uid="{B07F86AB-7A3B-4B93-8083-DE264C955985}"/>
    <hyperlink ref="B12" location="'&lt; 10 Yrs Exp - Specialists Only'!A1" display="Table 3: Dentists With Less Thank 10 Years of Experience in 2019 - Specialists Only" xr:uid="{FA4B5D05-F48E-461C-AB69-FDB65E08F8F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BDE52-4230-427D-B962-95C14084F6F7}">
  <dimension ref="A1:I63"/>
  <sheetViews>
    <sheetView showGridLines="0" zoomScaleNormal="100" workbookViewId="0">
      <pane xSplit="1" ySplit="7" topLeftCell="B8" activePane="bottomRight" state="frozen"/>
      <selection sqref="A1:XFD4"/>
      <selection pane="topRight" sqref="A1:XFD4"/>
      <selection pane="bottomLeft" sqref="A1:XFD4"/>
      <selection pane="bottomRight"/>
    </sheetView>
  </sheetViews>
  <sheetFormatPr defaultRowHeight="12.75" x14ac:dyDescent="0.35"/>
  <cols>
    <col min="1" max="1" width="18.9296875" style="38" customWidth="1"/>
    <col min="2" max="8" width="10.06640625" style="9" customWidth="1"/>
    <col min="9" max="9" width="13.265625" style="9" customWidth="1"/>
  </cols>
  <sheetData>
    <row r="1" spans="1:9" ht="17.350000000000001" customHeight="1" x14ac:dyDescent="0.4">
      <c r="A1" s="60" t="s">
        <v>91</v>
      </c>
      <c r="D1" s="65"/>
      <c r="I1" s="7"/>
    </row>
    <row r="2" spans="1:9" ht="17.350000000000001" customHeight="1" thickBot="1" x14ac:dyDescent="0.4">
      <c r="A2" s="38" t="s">
        <v>0</v>
      </c>
      <c r="D2" s="65"/>
      <c r="I2" s="7"/>
    </row>
    <row r="3" spans="1:9" ht="17.350000000000001" customHeight="1" thickTop="1" x14ac:dyDescent="0.35">
      <c r="A3" s="38" t="s">
        <v>1</v>
      </c>
      <c r="D3" s="65"/>
      <c r="F3" s="89" t="s">
        <v>76</v>
      </c>
      <c r="G3" s="90"/>
      <c r="H3" s="90"/>
      <c r="I3" s="91"/>
    </row>
    <row r="4" spans="1:9" ht="17.350000000000001" customHeight="1" x14ac:dyDescent="0.4">
      <c r="A4" s="29" t="s">
        <v>57</v>
      </c>
      <c r="B4" s="66"/>
      <c r="C4" s="66"/>
      <c r="D4" s="67"/>
      <c r="E4" s="66"/>
      <c r="F4" s="92"/>
      <c r="G4" s="93"/>
      <c r="H4" s="93"/>
      <c r="I4" s="94"/>
    </row>
    <row r="5" spans="1:9" ht="16.899999999999999" customHeight="1" thickBot="1" x14ac:dyDescent="0.45">
      <c r="B5" s="66"/>
      <c r="C5" s="66"/>
      <c r="D5" s="67"/>
      <c r="E5" s="66"/>
      <c r="F5" s="95"/>
      <c r="G5" s="96"/>
      <c r="H5" s="96"/>
      <c r="I5" s="97"/>
    </row>
    <row r="6" spans="1:9" ht="13.5" thickTop="1" x14ac:dyDescent="0.4">
      <c r="A6" s="29"/>
      <c r="B6" s="66"/>
      <c r="C6" s="66"/>
      <c r="D6" s="67"/>
      <c r="E6" s="66"/>
      <c r="F6" s="66"/>
      <c r="G6" s="66"/>
      <c r="H6" s="66"/>
      <c r="I6" s="81"/>
    </row>
    <row r="7" spans="1:9" s="23" customFormat="1" ht="51" customHeight="1" x14ac:dyDescent="0.4">
      <c r="A7" s="24" t="s">
        <v>2</v>
      </c>
      <c r="B7" s="50" t="s">
        <v>64</v>
      </c>
      <c r="C7" s="50" t="s">
        <v>66</v>
      </c>
      <c r="D7" s="50" t="s">
        <v>67</v>
      </c>
      <c r="E7" s="50" t="s">
        <v>68</v>
      </c>
      <c r="F7" s="50" t="s">
        <v>69</v>
      </c>
      <c r="G7" s="50" t="s">
        <v>65</v>
      </c>
      <c r="H7" s="50" t="s">
        <v>70</v>
      </c>
      <c r="I7" s="50" t="s">
        <v>74</v>
      </c>
    </row>
    <row r="8" spans="1:9" ht="13.15" x14ac:dyDescent="0.4">
      <c r="A8" s="40" t="s">
        <v>15</v>
      </c>
      <c r="B8" s="68">
        <v>892</v>
      </c>
      <c r="C8" s="68">
        <v>837</v>
      </c>
      <c r="D8" s="69">
        <f t="shared" ref="D8:D39" si="0">C8/B8</f>
        <v>0.93834080717488788</v>
      </c>
      <c r="E8" s="70">
        <f t="shared" ref="E8:E39" si="1">B8-C8</f>
        <v>55</v>
      </c>
      <c r="F8" s="70">
        <f t="shared" ref="F8:F39" si="2">G8-C8</f>
        <v>123</v>
      </c>
      <c r="G8" s="68">
        <v>960</v>
      </c>
      <c r="H8" s="70">
        <f t="shared" ref="H8:H39" si="3">F8-E8</f>
        <v>68</v>
      </c>
      <c r="I8" s="82">
        <f t="shared" ref="I8:I39" si="4">(G8-B8)/B8</f>
        <v>7.623318385650224E-2</v>
      </c>
    </row>
    <row r="9" spans="1:9" ht="13.15" x14ac:dyDescent="0.4">
      <c r="A9" s="40" t="s">
        <v>44</v>
      </c>
      <c r="B9" s="71">
        <v>402</v>
      </c>
      <c r="C9" s="71">
        <v>375</v>
      </c>
      <c r="D9" s="72">
        <f t="shared" si="0"/>
        <v>0.93283582089552242</v>
      </c>
      <c r="E9" s="73">
        <f t="shared" si="1"/>
        <v>27</v>
      </c>
      <c r="F9" s="73">
        <f t="shared" si="2"/>
        <v>56</v>
      </c>
      <c r="G9" s="71">
        <v>431</v>
      </c>
      <c r="H9" s="73">
        <f t="shared" si="3"/>
        <v>29</v>
      </c>
      <c r="I9" s="83">
        <f t="shared" si="4"/>
        <v>7.2139303482587069E-2</v>
      </c>
    </row>
    <row r="10" spans="1:9" ht="13.15" x14ac:dyDescent="0.4">
      <c r="A10" s="40" t="s">
        <v>32</v>
      </c>
      <c r="B10" s="71">
        <v>757</v>
      </c>
      <c r="C10" s="71">
        <v>723</v>
      </c>
      <c r="D10" s="72">
        <f t="shared" si="0"/>
        <v>0.95508586525759576</v>
      </c>
      <c r="E10" s="73">
        <f t="shared" si="1"/>
        <v>34</v>
      </c>
      <c r="F10" s="73">
        <f t="shared" si="2"/>
        <v>88</v>
      </c>
      <c r="G10" s="71">
        <v>811</v>
      </c>
      <c r="H10" s="73">
        <f t="shared" si="3"/>
        <v>54</v>
      </c>
      <c r="I10" s="83">
        <f t="shared" si="4"/>
        <v>7.1334214002642005E-2</v>
      </c>
    </row>
    <row r="11" spans="1:9" ht="13.15" x14ac:dyDescent="0.4">
      <c r="A11" s="40" t="s">
        <v>10</v>
      </c>
      <c r="B11" s="71">
        <v>400</v>
      </c>
      <c r="C11" s="71">
        <v>381</v>
      </c>
      <c r="D11" s="72">
        <f t="shared" si="0"/>
        <v>0.95250000000000001</v>
      </c>
      <c r="E11" s="73">
        <f t="shared" si="1"/>
        <v>19</v>
      </c>
      <c r="F11" s="73">
        <f t="shared" si="2"/>
        <v>41</v>
      </c>
      <c r="G11" s="71">
        <v>422</v>
      </c>
      <c r="H11" s="73">
        <f t="shared" si="3"/>
        <v>22</v>
      </c>
      <c r="I11" s="83">
        <f t="shared" si="4"/>
        <v>5.5E-2</v>
      </c>
    </row>
    <row r="12" spans="1:9" ht="13.15" x14ac:dyDescent="0.4">
      <c r="A12" s="40" t="s">
        <v>47</v>
      </c>
      <c r="B12" s="71">
        <v>1775</v>
      </c>
      <c r="C12" s="71">
        <v>1659</v>
      </c>
      <c r="D12" s="72">
        <f t="shared" si="0"/>
        <v>0.93464788732394366</v>
      </c>
      <c r="E12" s="73">
        <f t="shared" si="1"/>
        <v>116</v>
      </c>
      <c r="F12" s="73">
        <f t="shared" si="2"/>
        <v>197</v>
      </c>
      <c r="G12" s="71">
        <v>1856</v>
      </c>
      <c r="H12" s="73">
        <f t="shared" si="3"/>
        <v>81</v>
      </c>
      <c r="I12" s="83">
        <f t="shared" si="4"/>
        <v>4.5633802816901409E-2</v>
      </c>
    </row>
    <row r="13" spans="1:9" ht="13.15" x14ac:dyDescent="0.4">
      <c r="A13" s="40" t="s">
        <v>5</v>
      </c>
      <c r="B13" s="71">
        <v>3711</v>
      </c>
      <c r="C13" s="71">
        <v>3510</v>
      </c>
      <c r="D13" s="72">
        <f t="shared" si="0"/>
        <v>0.94583670169765566</v>
      </c>
      <c r="E13" s="73">
        <f t="shared" si="1"/>
        <v>201</v>
      </c>
      <c r="F13" s="73">
        <f t="shared" si="2"/>
        <v>356</v>
      </c>
      <c r="G13" s="71">
        <v>3866</v>
      </c>
      <c r="H13" s="73">
        <f t="shared" si="3"/>
        <v>155</v>
      </c>
      <c r="I13" s="83">
        <f t="shared" si="4"/>
        <v>4.176771759633522E-2</v>
      </c>
    </row>
    <row r="14" spans="1:9" ht="13.15" x14ac:dyDescent="0.4">
      <c r="A14" s="40" t="s">
        <v>29</v>
      </c>
      <c r="B14" s="71">
        <v>549</v>
      </c>
      <c r="C14" s="71">
        <v>513</v>
      </c>
      <c r="D14" s="72">
        <f t="shared" si="0"/>
        <v>0.93442622950819676</v>
      </c>
      <c r="E14" s="73">
        <f t="shared" si="1"/>
        <v>36</v>
      </c>
      <c r="F14" s="73">
        <f t="shared" si="2"/>
        <v>58</v>
      </c>
      <c r="G14" s="71">
        <v>571</v>
      </c>
      <c r="H14" s="73">
        <f t="shared" si="3"/>
        <v>22</v>
      </c>
      <c r="I14" s="83">
        <f t="shared" si="4"/>
        <v>4.0072859744990891E-2</v>
      </c>
    </row>
    <row r="15" spans="1:9" ht="13.15" x14ac:dyDescent="0.4">
      <c r="A15" s="40" t="s">
        <v>36</v>
      </c>
      <c r="B15" s="71">
        <v>5100</v>
      </c>
      <c r="C15" s="71">
        <v>4813</v>
      </c>
      <c r="D15" s="72">
        <f t="shared" si="0"/>
        <v>0.94372549019607843</v>
      </c>
      <c r="E15" s="73">
        <f t="shared" si="1"/>
        <v>287</v>
      </c>
      <c r="F15" s="73">
        <f t="shared" si="2"/>
        <v>437</v>
      </c>
      <c r="G15" s="71">
        <v>5250</v>
      </c>
      <c r="H15" s="73">
        <f t="shared" si="3"/>
        <v>150</v>
      </c>
      <c r="I15" s="83">
        <f t="shared" si="4"/>
        <v>2.9411764705882353E-2</v>
      </c>
    </row>
    <row r="16" spans="1:9" ht="13.15" x14ac:dyDescent="0.4">
      <c r="A16" s="40" t="s">
        <v>6</v>
      </c>
      <c r="B16" s="71">
        <v>1160</v>
      </c>
      <c r="C16" s="71">
        <v>1105</v>
      </c>
      <c r="D16" s="72">
        <f t="shared" si="0"/>
        <v>0.95258620689655171</v>
      </c>
      <c r="E16" s="73">
        <f t="shared" si="1"/>
        <v>55</v>
      </c>
      <c r="F16" s="73">
        <f t="shared" si="2"/>
        <v>86</v>
      </c>
      <c r="G16" s="71">
        <v>1191</v>
      </c>
      <c r="H16" s="73">
        <f t="shared" si="3"/>
        <v>31</v>
      </c>
      <c r="I16" s="83">
        <f t="shared" si="4"/>
        <v>2.6724137931034484E-2</v>
      </c>
    </row>
    <row r="17" spans="1:9" ht="13.15" x14ac:dyDescent="0.4">
      <c r="A17" s="40" t="s">
        <v>12</v>
      </c>
      <c r="B17" s="71">
        <v>10066</v>
      </c>
      <c r="C17" s="71">
        <v>9624</v>
      </c>
      <c r="D17" s="72">
        <f t="shared" si="0"/>
        <v>0.95608980727200477</v>
      </c>
      <c r="E17" s="73">
        <f t="shared" si="1"/>
        <v>442</v>
      </c>
      <c r="F17" s="73">
        <f t="shared" si="2"/>
        <v>709</v>
      </c>
      <c r="G17" s="71">
        <v>10333</v>
      </c>
      <c r="H17" s="73">
        <f t="shared" si="3"/>
        <v>267</v>
      </c>
      <c r="I17" s="83">
        <f t="shared" si="4"/>
        <v>2.6524935426187165E-2</v>
      </c>
    </row>
    <row r="18" spans="1:9" ht="13.15" x14ac:dyDescent="0.4">
      <c r="A18" s="40" t="s">
        <v>13</v>
      </c>
      <c r="B18" s="71">
        <v>4572</v>
      </c>
      <c r="C18" s="71">
        <v>4399</v>
      </c>
      <c r="D18" s="72">
        <f t="shared" si="0"/>
        <v>0.96216097987751537</v>
      </c>
      <c r="E18" s="73">
        <f t="shared" si="1"/>
        <v>173</v>
      </c>
      <c r="F18" s="73">
        <f t="shared" si="2"/>
        <v>290</v>
      </c>
      <c r="G18" s="71">
        <v>4689</v>
      </c>
      <c r="H18" s="73">
        <f t="shared" si="3"/>
        <v>117</v>
      </c>
      <c r="I18" s="83">
        <f t="shared" si="4"/>
        <v>2.5590551181102362E-2</v>
      </c>
    </row>
    <row r="19" spans="1:9" ht="13.15" x14ac:dyDescent="0.4">
      <c r="A19" s="40" t="s">
        <v>45</v>
      </c>
      <c r="B19" s="71">
        <v>2907</v>
      </c>
      <c r="C19" s="71">
        <v>2732</v>
      </c>
      <c r="D19" s="72">
        <f t="shared" si="0"/>
        <v>0.93980048159614726</v>
      </c>
      <c r="E19" s="73">
        <f t="shared" si="1"/>
        <v>175</v>
      </c>
      <c r="F19" s="73">
        <f t="shared" si="2"/>
        <v>248</v>
      </c>
      <c r="G19" s="71">
        <v>2980</v>
      </c>
      <c r="H19" s="73">
        <f t="shared" si="3"/>
        <v>73</v>
      </c>
      <c r="I19" s="83">
        <f t="shared" si="4"/>
        <v>2.5111799105607156E-2</v>
      </c>
    </row>
    <row r="20" spans="1:9" ht="13.15" x14ac:dyDescent="0.4">
      <c r="A20" s="40" t="s">
        <v>14</v>
      </c>
      <c r="B20" s="71">
        <v>1027</v>
      </c>
      <c r="C20" s="71">
        <v>976</v>
      </c>
      <c r="D20" s="72">
        <f t="shared" si="0"/>
        <v>0.95034079844206432</v>
      </c>
      <c r="E20" s="73">
        <f t="shared" si="1"/>
        <v>51</v>
      </c>
      <c r="F20" s="73">
        <f t="shared" si="2"/>
        <v>70</v>
      </c>
      <c r="G20" s="71">
        <v>1046</v>
      </c>
      <c r="H20" s="73">
        <f t="shared" si="3"/>
        <v>19</v>
      </c>
      <c r="I20" s="83">
        <f t="shared" si="4"/>
        <v>1.8500486854917234E-2</v>
      </c>
    </row>
    <row r="21" spans="1:9" ht="13.15" x14ac:dyDescent="0.4">
      <c r="A21" s="40" t="s">
        <v>50</v>
      </c>
      <c r="B21" s="71">
        <v>4832</v>
      </c>
      <c r="C21" s="71">
        <v>4571</v>
      </c>
      <c r="D21" s="72">
        <f t="shared" si="0"/>
        <v>0.94598509933774833</v>
      </c>
      <c r="E21" s="73">
        <f t="shared" si="1"/>
        <v>261</v>
      </c>
      <c r="F21" s="73">
        <f t="shared" si="2"/>
        <v>346</v>
      </c>
      <c r="G21" s="71">
        <v>4917</v>
      </c>
      <c r="H21" s="73">
        <f t="shared" si="3"/>
        <v>85</v>
      </c>
      <c r="I21" s="83">
        <f t="shared" si="4"/>
        <v>1.7591059602649006E-2</v>
      </c>
    </row>
    <row r="22" spans="1:9" ht="13.15" x14ac:dyDescent="0.4">
      <c r="A22" s="40" t="s">
        <v>43</v>
      </c>
      <c r="B22" s="71">
        <v>2173</v>
      </c>
      <c r="C22" s="71">
        <v>2012</v>
      </c>
      <c r="D22" s="72">
        <f t="shared" si="0"/>
        <v>0.9259088817303267</v>
      </c>
      <c r="E22" s="73">
        <f t="shared" si="1"/>
        <v>161</v>
      </c>
      <c r="F22" s="73">
        <f t="shared" si="2"/>
        <v>190</v>
      </c>
      <c r="G22" s="71">
        <v>2202</v>
      </c>
      <c r="H22" s="73">
        <f t="shared" si="3"/>
        <v>29</v>
      </c>
      <c r="I22" s="83">
        <f t="shared" si="4"/>
        <v>1.3345605154164749E-2</v>
      </c>
    </row>
    <row r="23" spans="1:9" ht="13.15" x14ac:dyDescent="0.4">
      <c r="A23" s="40" t="s">
        <v>33</v>
      </c>
      <c r="B23" s="71">
        <v>6523</v>
      </c>
      <c r="C23" s="71">
        <v>6249</v>
      </c>
      <c r="D23" s="72">
        <f t="shared" si="0"/>
        <v>0.95799478767438295</v>
      </c>
      <c r="E23" s="73">
        <f t="shared" si="1"/>
        <v>274</v>
      </c>
      <c r="F23" s="73">
        <f t="shared" si="2"/>
        <v>355</v>
      </c>
      <c r="G23" s="71">
        <v>6604</v>
      </c>
      <c r="H23" s="73">
        <f t="shared" si="3"/>
        <v>81</v>
      </c>
      <c r="I23" s="83">
        <f t="shared" si="4"/>
        <v>1.2417599264142265E-2</v>
      </c>
    </row>
    <row r="24" spans="1:9" ht="13.15" x14ac:dyDescent="0.4">
      <c r="A24" s="40" t="s">
        <v>49</v>
      </c>
      <c r="B24" s="71">
        <v>4899</v>
      </c>
      <c r="C24" s="71">
        <v>4555</v>
      </c>
      <c r="D24" s="72">
        <f t="shared" si="0"/>
        <v>0.92978158807919986</v>
      </c>
      <c r="E24" s="73">
        <f t="shared" si="1"/>
        <v>344</v>
      </c>
      <c r="F24" s="73">
        <f t="shared" si="2"/>
        <v>395</v>
      </c>
      <c r="G24" s="71">
        <v>4950</v>
      </c>
      <c r="H24" s="73">
        <f t="shared" si="3"/>
        <v>51</v>
      </c>
      <c r="I24" s="83">
        <f t="shared" si="4"/>
        <v>1.0410287813839559E-2</v>
      </c>
    </row>
    <row r="25" spans="1:9" ht="13.15" x14ac:dyDescent="0.4">
      <c r="A25" s="40" t="s">
        <v>19</v>
      </c>
      <c r="B25" s="71">
        <v>1323</v>
      </c>
      <c r="C25" s="71">
        <v>1235</v>
      </c>
      <c r="D25" s="72">
        <f t="shared" si="0"/>
        <v>0.93348450491307633</v>
      </c>
      <c r="E25" s="73">
        <f t="shared" si="1"/>
        <v>88</v>
      </c>
      <c r="F25" s="73">
        <f t="shared" si="2"/>
        <v>99</v>
      </c>
      <c r="G25" s="71">
        <v>1334</v>
      </c>
      <c r="H25" s="73">
        <f t="shared" si="3"/>
        <v>11</v>
      </c>
      <c r="I25" s="83">
        <f t="shared" si="4"/>
        <v>8.3144368858654571E-3</v>
      </c>
    </row>
    <row r="26" spans="1:9" ht="13.15" x14ac:dyDescent="0.4">
      <c r="A26" s="40" t="s">
        <v>3</v>
      </c>
      <c r="B26" s="71">
        <v>1843</v>
      </c>
      <c r="C26" s="71">
        <v>1757</v>
      </c>
      <c r="D26" s="72">
        <f t="shared" si="0"/>
        <v>0.9533369506239826</v>
      </c>
      <c r="E26" s="73">
        <f t="shared" si="1"/>
        <v>86</v>
      </c>
      <c r="F26" s="73">
        <f t="shared" si="2"/>
        <v>99</v>
      </c>
      <c r="G26" s="71">
        <v>1856</v>
      </c>
      <c r="H26" s="73">
        <f t="shared" si="3"/>
        <v>13</v>
      </c>
      <c r="I26" s="83">
        <f t="shared" si="4"/>
        <v>7.0537167661421599E-3</v>
      </c>
    </row>
    <row r="27" spans="1:9" ht="13.15" x14ac:dyDescent="0.4">
      <c r="A27" s="40" t="s">
        <v>8</v>
      </c>
      <c r="B27" s="71">
        <v>3463</v>
      </c>
      <c r="C27" s="71">
        <v>3156</v>
      </c>
      <c r="D27" s="72">
        <f t="shared" si="0"/>
        <v>0.91134854172682644</v>
      </c>
      <c r="E27" s="73">
        <f t="shared" si="1"/>
        <v>307</v>
      </c>
      <c r="F27" s="73">
        <f t="shared" si="2"/>
        <v>329</v>
      </c>
      <c r="G27" s="71">
        <v>3485</v>
      </c>
      <c r="H27" s="73">
        <f t="shared" si="3"/>
        <v>22</v>
      </c>
      <c r="I27" s="83">
        <f t="shared" si="4"/>
        <v>6.3528732313023386E-3</v>
      </c>
    </row>
    <row r="28" spans="1:9" ht="13.15" x14ac:dyDescent="0.4">
      <c r="A28" s="40" t="s">
        <v>46</v>
      </c>
      <c r="B28" s="71">
        <v>14207</v>
      </c>
      <c r="C28" s="71">
        <v>13436</v>
      </c>
      <c r="D28" s="72">
        <f t="shared" si="0"/>
        <v>0.94573097768705572</v>
      </c>
      <c r="E28" s="73">
        <f t="shared" si="1"/>
        <v>771</v>
      </c>
      <c r="F28" s="73">
        <f t="shared" si="2"/>
        <v>854</v>
      </c>
      <c r="G28" s="71">
        <v>14290</v>
      </c>
      <c r="H28" s="73">
        <f t="shared" si="3"/>
        <v>83</v>
      </c>
      <c r="I28" s="83">
        <f t="shared" si="4"/>
        <v>5.8421904694868727E-3</v>
      </c>
    </row>
    <row r="29" spans="1:9" ht="13.15" x14ac:dyDescent="0.4">
      <c r="A29" s="40" t="s">
        <v>37</v>
      </c>
      <c r="B29" s="71">
        <v>362</v>
      </c>
      <c r="C29" s="71">
        <v>341</v>
      </c>
      <c r="D29" s="72">
        <f t="shared" si="0"/>
        <v>0.94198895027624308</v>
      </c>
      <c r="E29" s="73">
        <f t="shared" si="1"/>
        <v>21</v>
      </c>
      <c r="F29" s="73">
        <f t="shared" si="2"/>
        <v>23</v>
      </c>
      <c r="G29" s="71">
        <v>364</v>
      </c>
      <c r="H29" s="73">
        <f t="shared" si="3"/>
        <v>2</v>
      </c>
      <c r="I29" s="83">
        <f t="shared" si="4"/>
        <v>5.5248618784530384E-3</v>
      </c>
    </row>
    <row r="30" spans="1:9" ht="13.15" x14ac:dyDescent="0.4">
      <c r="A30" s="40" t="s">
        <v>4</v>
      </c>
      <c r="B30" s="71">
        <v>527</v>
      </c>
      <c r="C30" s="71">
        <v>471</v>
      </c>
      <c r="D30" s="72">
        <f t="shared" si="0"/>
        <v>0.89373814041745736</v>
      </c>
      <c r="E30" s="73">
        <f t="shared" si="1"/>
        <v>56</v>
      </c>
      <c r="F30" s="73">
        <f t="shared" si="2"/>
        <v>58</v>
      </c>
      <c r="G30" s="71">
        <v>529</v>
      </c>
      <c r="H30" s="73">
        <f t="shared" si="3"/>
        <v>2</v>
      </c>
      <c r="I30" s="83">
        <f t="shared" si="4"/>
        <v>3.7950664136622392E-3</v>
      </c>
    </row>
    <row r="31" spans="1:9" ht="13.15" x14ac:dyDescent="0.4">
      <c r="A31" s="40" t="s">
        <v>26</v>
      </c>
      <c r="B31" s="71">
        <v>3008</v>
      </c>
      <c r="C31" s="71">
        <v>2868</v>
      </c>
      <c r="D31" s="72">
        <f t="shared" si="0"/>
        <v>0.95345744680851063</v>
      </c>
      <c r="E31" s="73">
        <f t="shared" si="1"/>
        <v>140</v>
      </c>
      <c r="F31" s="73">
        <f t="shared" si="2"/>
        <v>145</v>
      </c>
      <c r="G31" s="71">
        <v>3013</v>
      </c>
      <c r="H31" s="73">
        <f t="shared" si="3"/>
        <v>5</v>
      </c>
      <c r="I31" s="83">
        <f t="shared" si="4"/>
        <v>1.6622340425531915E-3</v>
      </c>
    </row>
    <row r="32" spans="1:9" ht="13.15" x14ac:dyDescent="0.4">
      <c r="A32" s="40" t="s">
        <v>23</v>
      </c>
      <c r="B32" s="71">
        <v>3926</v>
      </c>
      <c r="C32" s="71">
        <v>3693</v>
      </c>
      <c r="D32" s="72">
        <f t="shared" si="0"/>
        <v>0.94065206316861949</v>
      </c>
      <c r="E32" s="73">
        <f t="shared" si="1"/>
        <v>233</v>
      </c>
      <c r="F32" s="73">
        <f t="shared" si="2"/>
        <v>235</v>
      </c>
      <c r="G32" s="71">
        <v>3928</v>
      </c>
      <c r="H32" s="73">
        <f t="shared" si="3"/>
        <v>2</v>
      </c>
      <c r="I32" s="83">
        <f t="shared" si="4"/>
        <v>5.0942435048395313E-4</v>
      </c>
    </row>
    <row r="33" spans="1:9" ht="13.15" x14ac:dyDescent="0.4">
      <c r="A33" s="40" t="s">
        <v>7</v>
      </c>
      <c r="B33" s="71">
        <v>28125</v>
      </c>
      <c r="C33" s="71">
        <v>27419</v>
      </c>
      <c r="D33" s="72">
        <f t="shared" si="0"/>
        <v>0.97489777777777775</v>
      </c>
      <c r="E33" s="73">
        <f t="shared" si="1"/>
        <v>706</v>
      </c>
      <c r="F33" s="73">
        <f t="shared" si="2"/>
        <v>697</v>
      </c>
      <c r="G33" s="71">
        <v>28116</v>
      </c>
      <c r="H33" s="73">
        <f t="shared" si="3"/>
        <v>-9</v>
      </c>
      <c r="I33" s="84">
        <f t="shared" si="4"/>
        <v>-3.2000000000000003E-4</v>
      </c>
    </row>
    <row r="34" spans="1:9" ht="13.15" x14ac:dyDescent="0.4">
      <c r="A34" s="40" t="s">
        <v>25</v>
      </c>
      <c r="B34" s="71">
        <v>5016</v>
      </c>
      <c r="C34" s="71">
        <v>4758</v>
      </c>
      <c r="D34" s="72">
        <f t="shared" si="0"/>
        <v>0.94856459330143539</v>
      </c>
      <c r="E34" s="73">
        <f t="shared" si="1"/>
        <v>258</v>
      </c>
      <c r="F34" s="73">
        <f t="shared" si="2"/>
        <v>250</v>
      </c>
      <c r="G34" s="71">
        <v>5008</v>
      </c>
      <c r="H34" s="73">
        <f t="shared" si="3"/>
        <v>-8</v>
      </c>
      <c r="I34" s="84">
        <f t="shared" si="4"/>
        <v>-1.594896331738437E-3</v>
      </c>
    </row>
    <row r="35" spans="1:9" ht="13.15" x14ac:dyDescent="0.4">
      <c r="A35" s="40" t="s">
        <v>39</v>
      </c>
      <c r="B35" s="71">
        <v>1758</v>
      </c>
      <c r="C35" s="71">
        <v>1639</v>
      </c>
      <c r="D35" s="72">
        <f t="shared" si="0"/>
        <v>0.93230944254835035</v>
      </c>
      <c r="E35" s="73">
        <f t="shared" si="1"/>
        <v>119</v>
      </c>
      <c r="F35" s="73">
        <f t="shared" si="2"/>
        <v>111</v>
      </c>
      <c r="G35" s="71">
        <v>1750</v>
      </c>
      <c r="H35" s="73">
        <f t="shared" si="3"/>
        <v>-8</v>
      </c>
      <c r="I35" s="84">
        <f t="shared" si="4"/>
        <v>-4.5506257110352671E-3</v>
      </c>
    </row>
    <row r="36" spans="1:9" ht="13.15" x14ac:dyDescent="0.4">
      <c r="A36" s="40" t="s">
        <v>31</v>
      </c>
      <c r="B36" s="71">
        <v>1584</v>
      </c>
      <c r="C36" s="71">
        <v>1425</v>
      </c>
      <c r="D36" s="72">
        <f t="shared" si="0"/>
        <v>0.89962121212121215</v>
      </c>
      <c r="E36" s="73">
        <f t="shared" si="1"/>
        <v>159</v>
      </c>
      <c r="F36" s="73">
        <f t="shared" si="2"/>
        <v>148</v>
      </c>
      <c r="G36" s="71">
        <v>1573</v>
      </c>
      <c r="H36" s="73">
        <f t="shared" si="3"/>
        <v>-11</v>
      </c>
      <c r="I36" s="84">
        <f t="shared" si="4"/>
        <v>-6.9444444444444441E-3</v>
      </c>
    </row>
    <row r="37" spans="1:9" ht="13.15" x14ac:dyDescent="0.4">
      <c r="A37" s="40" t="s">
        <v>53</v>
      </c>
      <c r="B37" s="71">
        <v>287</v>
      </c>
      <c r="C37" s="71">
        <v>267</v>
      </c>
      <c r="D37" s="72">
        <f t="shared" si="0"/>
        <v>0.93031358885017423</v>
      </c>
      <c r="E37" s="73">
        <f t="shared" si="1"/>
        <v>20</v>
      </c>
      <c r="F37" s="73">
        <f t="shared" si="2"/>
        <v>18</v>
      </c>
      <c r="G37" s="71">
        <v>285</v>
      </c>
      <c r="H37" s="73">
        <f t="shared" si="3"/>
        <v>-2</v>
      </c>
      <c r="I37" s="84">
        <f t="shared" si="4"/>
        <v>-6.9686411149825784E-3</v>
      </c>
    </row>
    <row r="38" spans="1:9" ht="13.15" x14ac:dyDescent="0.4">
      <c r="A38" s="40" t="s">
        <v>40</v>
      </c>
      <c r="B38" s="71">
        <v>2577</v>
      </c>
      <c r="C38" s="71">
        <v>2394</v>
      </c>
      <c r="D38" s="72">
        <f t="shared" si="0"/>
        <v>0.92898719441210709</v>
      </c>
      <c r="E38" s="73">
        <f t="shared" si="1"/>
        <v>183</v>
      </c>
      <c r="F38" s="73">
        <f t="shared" si="2"/>
        <v>165</v>
      </c>
      <c r="G38" s="71">
        <v>2559</v>
      </c>
      <c r="H38" s="73">
        <f t="shared" si="3"/>
        <v>-18</v>
      </c>
      <c r="I38" s="84">
        <f t="shared" si="4"/>
        <v>-6.9848661233993014E-3</v>
      </c>
    </row>
    <row r="39" spans="1:9" ht="13.15" x14ac:dyDescent="0.4">
      <c r="A39" s="40" t="s">
        <v>22</v>
      </c>
      <c r="B39" s="71">
        <v>656</v>
      </c>
      <c r="C39" s="71">
        <v>600</v>
      </c>
      <c r="D39" s="72">
        <f t="shared" si="0"/>
        <v>0.91463414634146345</v>
      </c>
      <c r="E39" s="73">
        <f t="shared" si="1"/>
        <v>56</v>
      </c>
      <c r="F39" s="73">
        <f t="shared" si="2"/>
        <v>51</v>
      </c>
      <c r="G39" s="71">
        <v>651</v>
      </c>
      <c r="H39" s="73">
        <f t="shared" si="3"/>
        <v>-5</v>
      </c>
      <c r="I39" s="84">
        <f t="shared" si="4"/>
        <v>-7.621951219512195E-3</v>
      </c>
    </row>
    <row r="40" spans="1:9" ht="13.15" x14ac:dyDescent="0.4">
      <c r="A40" s="40" t="s">
        <v>9</v>
      </c>
      <c r="B40" s="71">
        <v>2342</v>
      </c>
      <c r="C40" s="71">
        <v>2171</v>
      </c>
      <c r="D40" s="72">
        <f t="shared" ref="D40:D58" si="5">C40/B40</f>
        <v>0.92698548249359525</v>
      </c>
      <c r="E40" s="73">
        <f t="shared" ref="E40:E58" si="6">B40-C40</f>
        <v>171</v>
      </c>
      <c r="F40" s="73">
        <f t="shared" ref="F40:F58" si="7">G40-C40</f>
        <v>152</v>
      </c>
      <c r="G40" s="71">
        <v>2323</v>
      </c>
      <c r="H40" s="73">
        <f t="shared" ref="H40:H58" si="8">F40-E40</f>
        <v>-19</v>
      </c>
      <c r="I40" s="84">
        <f t="shared" ref="I40:I58" si="9">(G40-B40)/B40</f>
        <v>-8.1127241673783091E-3</v>
      </c>
    </row>
    <row r="41" spans="1:9" ht="13.15" x14ac:dyDescent="0.4">
      <c r="A41" s="40" t="s">
        <v>17</v>
      </c>
      <c r="B41" s="71">
        <v>2891</v>
      </c>
      <c r="C41" s="71">
        <v>2731</v>
      </c>
      <c r="D41" s="72">
        <f t="shared" si="5"/>
        <v>0.94465582843306817</v>
      </c>
      <c r="E41" s="73">
        <f t="shared" si="6"/>
        <v>160</v>
      </c>
      <c r="F41" s="73">
        <f t="shared" si="7"/>
        <v>135</v>
      </c>
      <c r="G41" s="71">
        <v>2866</v>
      </c>
      <c r="H41" s="73">
        <f t="shared" si="8"/>
        <v>-25</v>
      </c>
      <c r="I41" s="84">
        <f t="shared" si="9"/>
        <v>-8.6475268073331023E-3</v>
      </c>
    </row>
    <row r="42" spans="1:9" ht="13.15" x14ac:dyDescent="0.4">
      <c r="A42" s="40" t="s">
        <v>11</v>
      </c>
      <c r="B42" s="71">
        <v>682</v>
      </c>
      <c r="C42" s="71">
        <v>583</v>
      </c>
      <c r="D42" s="72">
        <f t="shared" si="5"/>
        <v>0.85483870967741937</v>
      </c>
      <c r="E42" s="73">
        <f t="shared" si="6"/>
        <v>99</v>
      </c>
      <c r="F42" s="73">
        <f t="shared" si="7"/>
        <v>93</v>
      </c>
      <c r="G42" s="71">
        <v>676</v>
      </c>
      <c r="H42" s="73">
        <f t="shared" si="8"/>
        <v>-6</v>
      </c>
      <c r="I42" s="84">
        <f t="shared" si="9"/>
        <v>-8.7976539589442824E-3</v>
      </c>
    </row>
    <row r="43" spans="1:9" ht="13.15" x14ac:dyDescent="0.4">
      <c r="A43" s="40" t="s">
        <v>30</v>
      </c>
      <c r="B43" s="71">
        <v>1130</v>
      </c>
      <c r="C43" s="71">
        <v>1041</v>
      </c>
      <c r="D43" s="72">
        <f t="shared" si="5"/>
        <v>0.92123893805309731</v>
      </c>
      <c r="E43" s="73">
        <f t="shared" si="6"/>
        <v>89</v>
      </c>
      <c r="F43" s="73">
        <f t="shared" si="7"/>
        <v>78</v>
      </c>
      <c r="G43" s="71">
        <v>1119</v>
      </c>
      <c r="H43" s="73">
        <f t="shared" si="8"/>
        <v>-11</v>
      </c>
      <c r="I43" s="84">
        <f t="shared" si="9"/>
        <v>-9.7345132743362831E-3</v>
      </c>
    </row>
    <row r="44" spans="1:9" ht="13.15" x14ac:dyDescent="0.4">
      <c r="A44" s="40" t="s">
        <v>52</v>
      </c>
      <c r="B44" s="71">
        <v>3035</v>
      </c>
      <c r="C44" s="71">
        <v>2846</v>
      </c>
      <c r="D44" s="72">
        <f t="shared" si="5"/>
        <v>0.93772652388797362</v>
      </c>
      <c r="E44" s="73">
        <f t="shared" si="6"/>
        <v>189</v>
      </c>
      <c r="F44" s="73">
        <f t="shared" si="7"/>
        <v>155</v>
      </c>
      <c r="G44" s="71">
        <v>3001</v>
      </c>
      <c r="H44" s="73">
        <f t="shared" si="8"/>
        <v>-34</v>
      </c>
      <c r="I44" s="84">
        <f t="shared" si="9"/>
        <v>-1.1202635914332784E-2</v>
      </c>
    </row>
    <row r="45" spans="1:9" ht="13.15" x14ac:dyDescent="0.4">
      <c r="A45" s="40" t="s">
        <v>27</v>
      </c>
      <c r="B45" s="71">
        <v>1184</v>
      </c>
      <c r="C45" s="71">
        <v>1123</v>
      </c>
      <c r="D45" s="72">
        <f t="shared" si="5"/>
        <v>0.94847972972972971</v>
      </c>
      <c r="E45" s="73">
        <f t="shared" si="6"/>
        <v>61</v>
      </c>
      <c r="F45" s="73">
        <f t="shared" si="7"/>
        <v>46</v>
      </c>
      <c r="G45" s="71">
        <v>1169</v>
      </c>
      <c r="H45" s="73">
        <f t="shared" si="8"/>
        <v>-15</v>
      </c>
      <c r="I45" s="84">
        <f t="shared" si="9"/>
        <v>-1.266891891891892E-2</v>
      </c>
    </row>
    <row r="46" spans="1:9" ht="13.15" x14ac:dyDescent="0.4">
      <c r="A46" s="40" t="s">
        <v>51</v>
      </c>
      <c r="B46" s="71">
        <v>779</v>
      </c>
      <c r="C46" s="71">
        <v>739</v>
      </c>
      <c r="D46" s="72">
        <f t="shared" si="5"/>
        <v>0.94865211810012839</v>
      </c>
      <c r="E46" s="73">
        <f t="shared" si="6"/>
        <v>40</v>
      </c>
      <c r="F46" s="73">
        <f t="shared" si="7"/>
        <v>30</v>
      </c>
      <c r="G46" s="71">
        <v>769</v>
      </c>
      <c r="H46" s="73">
        <f t="shared" si="8"/>
        <v>-10</v>
      </c>
      <c r="I46" s="84">
        <f t="shared" si="9"/>
        <v>-1.2836970474967908E-2</v>
      </c>
    </row>
    <row r="47" spans="1:9" ht="13.15" x14ac:dyDescent="0.4">
      <c r="A47" s="40" t="s">
        <v>16</v>
      </c>
      <c r="B47" s="71">
        <v>7971</v>
      </c>
      <c r="C47" s="71">
        <v>7523</v>
      </c>
      <c r="D47" s="72">
        <f t="shared" si="5"/>
        <v>0.94379626144774809</v>
      </c>
      <c r="E47" s="73">
        <f t="shared" si="6"/>
        <v>448</v>
      </c>
      <c r="F47" s="73">
        <f t="shared" si="7"/>
        <v>330</v>
      </c>
      <c r="G47" s="71">
        <v>7853</v>
      </c>
      <c r="H47" s="73">
        <f t="shared" si="8"/>
        <v>-118</v>
      </c>
      <c r="I47" s="84">
        <f t="shared" si="9"/>
        <v>-1.480366327938778E-2</v>
      </c>
    </row>
    <row r="48" spans="1:9" ht="13.15" x14ac:dyDescent="0.4">
      <c r="A48" s="40" t="s">
        <v>48</v>
      </c>
      <c r="B48" s="71">
        <v>306</v>
      </c>
      <c r="C48" s="71">
        <v>275</v>
      </c>
      <c r="D48" s="72">
        <f t="shared" si="5"/>
        <v>0.89869281045751637</v>
      </c>
      <c r="E48" s="73">
        <f t="shared" si="6"/>
        <v>31</v>
      </c>
      <c r="F48" s="73">
        <f t="shared" si="7"/>
        <v>26</v>
      </c>
      <c r="G48" s="71">
        <v>301</v>
      </c>
      <c r="H48" s="73">
        <f t="shared" si="8"/>
        <v>-5</v>
      </c>
      <c r="I48" s="84">
        <f t="shared" si="9"/>
        <v>-1.6339869281045753E-2</v>
      </c>
    </row>
    <row r="49" spans="1:9" ht="13.15" x14ac:dyDescent="0.4">
      <c r="A49" s="40" t="s">
        <v>18</v>
      </c>
      <c r="B49" s="71">
        <v>1492</v>
      </c>
      <c r="C49" s="71">
        <v>1379</v>
      </c>
      <c r="D49" s="72">
        <f t="shared" si="5"/>
        <v>0.92426273458445041</v>
      </c>
      <c r="E49" s="73">
        <f t="shared" si="6"/>
        <v>113</v>
      </c>
      <c r="F49" s="73">
        <f t="shared" si="7"/>
        <v>88</v>
      </c>
      <c r="G49" s="71">
        <v>1467</v>
      </c>
      <c r="H49" s="73">
        <f t="shared" si="8"/>
        <v>-25</v>
      </c>
      <c r="I49" s="84">
        <f t="shared" si="9"/>
        <v>-1.675603217158177E-2</v>
      </c>
    </row>
    <row r="50" spans="1:9" ht="13.15" x14ac:dyDescent="0.4">
      <c r="A50" s="40" t="s">
        <v>28</v>
      </c>
      <c r="B50" s="71">
        <v>2661</v>
      </c>
      <c r="C50" s="71">
        <v>2384</v>
      </c>
      <c r="D50" s="72">
        <f t="shared" si="5"/>
        <v>0.89590379556557687</v>
      </c>
      <c r="E50" s="73">
        <f t="shared" si="6"/>
        <v>277</v>
      </c>
      <c r="F50" s="73">
        <f t="shared" si="7"/>
        <v>227</v>
      </c>
      <c r="G50" s="71">
        <v>2611</v>
      </c>
      <c r="H50" s="73">
        <f t="shared" si="8"/>
        <v>-50</v>
      </c>
      <c r="I50" s="84">
        <f t="shared" si="9"/>
        <v>-1.8789928598271326E-2</v>
      </c>
    </row>
    <row r="51" spans="1:9" ht="13.15" x14ac:dyDescent="0.4">
      <c r="A51" s="40" t="s">
        <v>42</v>
      </c>
      <c r="B51" s="71">
        <v>514</v>
      </c>
      <c r="C51" s="71">
        <v>468</v>
      </c>
      <c r="D51" s="72">
        <f t="shared" si="5"/>
        <v>0.91050583657587547</v>
      </c>
      <c r="E51" s="73">
        <f t="shared" si="6"/>
        <v>46</v>
      </c>
      <c r="F51" s="73">
        <f t="shared" si="7"/>
        <v>34</v>
      </c>
      <c r="G51" s="71">
        <v>502</v>
      </c>
      <c r="H51" s="73">
        <f t="shared" si="8"/>
        <v>-12</v>
      </c>
      <c r="I51" s="84">
        <f t="shared" si="9"/>
        <v>-2.3346303501945526E-2</v>
      </c>
    </row>
    <row r="52" spans="1:9" ht="13.15" x14ac:dyDescent="0.4">
      <c r="A52" s="40" t="s">
        <v>38</v>
      </c>
      <c r="B52" s="71">
        <v>5505</v>
      </c>
      <c r="C52" s="71">
        <v>5156</v>
      </c>
      <c r="D52" s="72">
        <f t="shared" si="5"/>
        <v>0.93660308810172566</v>
      </c>
      <c r="E52" s="73">
        <f t="shared" si="6"/>
        <v>349</v>
      </c>
      <c r="F52" s="73">
        <f t="shared" si="7"/>
        <v>211</v>
      </c>
      <c r="G52" s="71">
        <v>5367</v>
      </c>
      <c r="H52" s="73">
        <f t="shared" si="8"/>
        <v>-138</v>
      </c>
      <c r="I52" s="84">
        <f t="shared" si="9"/>
        <v>-2.5068119891008173E-2</v>
      </c>
    </row>
    <row r="53" spans="1:9" ht="13.15" x14ac:dyDescent="0.4">
      <c r="A53" s="40" t="s">
        <v>35</v>
      </c>
      <c r="B53" s="71">
        <v>13263</v>
      </c>
      <c r="C53" s="71">
        <v>12481</v>
      </c>
      <c r="D53" s="72">
        <f t="shared" si="5"/>
        <v>0.94103898062278524</v>
      </c>
      <c r="E53" s="73">
        <f t="shared" si="6"/>
        <v>782</v>
      </c>
      <c r="F53" s="73">
        <f t="shared" si="7"/>
        <v>403</v>
      </c>
      <c r="G53" s="71">
        <v>12884</v>
      </c>
      <c r="H53" s="73">
        <f t="shared" si="8"/>
        <v>-379</v>
      </c>
      <c r="I53" s="84">
        <f t="shared" si="9"/>
        <v>-2.8575737012742214E-2</v>
      </c>
    </row>
    <row r="54" spans="1:9" ht="13.15" x14ac:dyDescent="0.4">
      <c r="A54" s="40" t="s">
        <v>20</v>
      </c>
      <c r="B54" s="71">
        <v>2312</v>
      </c>
      <c r="C54" s="71">
        <v>2142</v>
      </c>
      <c r="D54" s="72">
        <f t="shared" si="5"/>
        <v>0.92647058823529416</v>
      </c>
      <c r="E54" s="73">
        <f t="shared" si="6"/>
        <v>170</v>
      </c>
      <c r="F54" s="73">
        <f t="shared" si="7"/>
        <v>102</v>
      </c>
      <c r="G54" s="71">
        <v>2244</v>
      </c>
      <c r="H54" s="73">
        <f t="shared" si="8"/>
        <v>-68</v>
      </c>
      <c r="I54" s="84">
        <f t="shared" si="9"/>
        <v>-2.9411764705882353E-2</v>
      </c>
    </row>
    <row r="55" spans="1:9" ht="13.15" x14ac:dyDescent="0.4">
      <c r="A55" s="40" t="s">
        <v>41</v>
      </c>
      <c r="B55" s="71">
        <v>6874</v>
      </c>
      <c r="C55" s="71">
        <v>6412</v>
      </c>
      <c r="D55" s="72">
        <f t="shared" si="5"/>
        <v>0.9327902240325866</v>
      </c>
      <c r="E55" s="73">
        <f t="shared" si="6"/>
        <v>462</v>
      </c>
      <c r="F55" s="73">
        <f t="shared" si="7"/>
        <v>254</v>
      </c>
      <c r="G55" s="71">
        <v>6666</v>
      </c>
      <c r="H55" s="73">
        <f t="shared" si="8"/>
        <v>-208</v>
      </c>
      <c r="I55" s="84">
        <f t="shared" si="9"/>
        <v>-3.0258946755891768E-2</v>
      </c>
    </row>
    <row r="56" spans="1:9" ht="13.15" x14ac:dyDescent="0.4">
      <c r="A56" s="40" t="s">
        <v>21</v>
      </c>
      <c r="B56" s="71">
        <v>2004</v>
      </c>
      <c r="C56" s="71">
        <v>1859</v>
      </c>
      <c r="D56" s="72">
        <f t="shared" si="5"/>
        <v>0.92764471057884235</v>
      </c>
      <c r="E56" s="73">
        <f t="shared" si="6"/>
        <v>145</v>
      </c>
      <c r="F56" s="73">
        <f t="shared" si="7"/>
        <v>82</v>
      </c>
      <c r="G56" s="71">
        <v>1941</v>
      </c>
      <c r="H56" s="73">
        <f t="shared" si="8"/>
        <v>-63</v>
      </c>
      <c r="I56" s="84">
        <f t="shared" si="9"/>
        <v>-3.1437125748502992E-2</v>
      </c>
    </row>
    <row r="57" spans="1:9" ht="13.15" x14ac:dyDescent="0.4">
      <c r="A57" s="40" t="s">
        <v>34</v>
      </c>
      <c r="B57" s="71">
        <v>941</v>
      </c>
      <c r="C57" s="71">
        <v>824</v>
      </c>
      <c r="D57" s="72">
        <f t="shared" si="5"/>
        <v>0.8756641870350691</v>
      </c>
      <c r="E57" s="73">
        <f t="shared" si="6"/>
        <v>117</v>
      </c>
      <c r="F57" s="73">
        <f t="shared" si="7"/>
        <v>84</v>
      </c>
      <c r="G57" s="71">
        <v>908</v>
      </c>
      <c r="H57" s="73">
        <f t="shared" si="8"/>
        <v>-33</v>
      </c>
      <c r="I57" s="84">
        <f t="shared" si="9"/>
        <v>-3.5069075451647183E-2</v>
      </c>
    </row>
    <row r="58" spans="1:9" ht="13.15" x14ac:dyDescent="0.4">
      <c r="A58" s="40" t="s">
        <v>24</v>
      </c>
      <c r="B58" s="71">
        <v>5119</v>
      </c>
      <c r="C58" s="71">
        <v>4698</v>
      </c>
      <c r="D58" s="72">
        <f t="shared" si="5"/>
        <v>0.91775737448720451</v>
      </c>
      <c r="E58" s="73">
        <f t="shared" si="6"/>
        <v>421</v>
      </c>
      <c r="F58" s="73">
        <f t="shared" si="7"/>
        <v>227</v>
      </c>
      <c r="G58" s="71">
        <v>4925</v>
      </c>
      <c r="H58" s="73">
        <f t="shared" si="8"/>
        <v>-194</v>
      </c>
      <c r="I58" s="84">
        <f t="shared" si="9"/>
        <v>-3.7898026958390313E-2</v>
      </c>
    </row>
    <row r="60" spans="1:9" ht="13.15" x14ac:dyDescent="0.4">
      <c r="A60" s="25" t="s">
        <v>54</v>
      </c>
      <c r="B60" s="6">
        <f>SUM(B8:B58)</f>
        <v>181412</v>
      </c>
      <c r="C60" s="6"/>
      <c r="D60" s="26"/>
      <c r="E60" s="74"/>
      <c r="G60" s="6">
        <f>SUM(G8:G58)</f>
        <v>181412</v>
      </c>
      <c r="H60" s="26"/>
    </row>
    <row r="61" spans="1:9" ht="13.15" x14ac:dyDescent="0.4">
      <c r="A61" s="25"/>
      <c r="B61" s="6"/>
      <c r="C61" s="6"/>
      <c r="D61" s="26"/>
      <c r="G61" s="6"/>
      <c r="H61" s="26"/>
    </row>
    <row r="62" spans="1:9" x14ac:dyDescent="0.35">
      <c r="A62" t="s">
        <v>58</v>
      </c>
    </row>
    <row r="63" spans="1:9" ht="12.75" customHeight="1" x14ac:dyDescent="0.35"/>
  </sheetData>
  <sortState xmlns:xlrd2="http://schemas.microsoft.com/office/spreadsheetml/2017/richdata2" ref="A8:I58">
    <sortCondition descending="1" ref="I8:I58"/>
  </sortState>
  <mergeCells count="1">
    <mergeCell ref="F3:I5"/>
  </mergeCells>
  <conditionalFormatting sqref="I8:I58">
    <cfRule type="cellIs" dxfId="7" priority="9" operator="lessThan">
      <formula>0</formula>
    </cfRule>
    <cfRule type="cellIs" dxfId="6" priority="10" operator="greaterThan">
      <formula>0</formula>
    </cfRule>
  </conditionalFormatting>
  <hyperlinks>
    <hyperlink ref="A4" location="Contents!A1" display="Return to Table of Contents" xr:uid="{CD5A0CB6-0653-46BA-BED5-82A830F53E3D}"/>
  </hyperlink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1BFE-701B-4DF3-A444-29B4504B7786}">
  <dimension ref="A1:M63"/>
  <sheetViews>
    <sheetView showGridLines="0" zoomScaleNormal="100" workbookViewId="0">
      <pane xSplit="1" ySplit="7" topLeftCell="B8" activePane="bottomRight" state="frozen"/>
      <selection activeCell="K6" sqref="K6"/>
      <selection pane="topRight" activeCell="K6" sqref="K6"/>
      <selection pane="bottomLeft" activeCell="K6" sqref="K6"/>
      <selection pane="bottomRight"/>
    </sheetView>
  </sheetViews>
  <sheetFormatPr defaultRowHeight="12.75" x14ac:dyDescent="0.35"/>
  <cols>
    <col min="1" max="1" width="18.9296875" style="38" customWidth="1"/>
    <col min="2" max="8" width="10.06640625" style="9" customWidth="1"/>
    <col min="9" max="9" width="13.265625" style="9" customWidth="1"/>
    <col min="10" max="11" width="11.73046875" customWidth="1"/>
    <col min="12" max="12" width="13.73046875" customWidth="1"/>
  </cols>
  <sheetData>
    <row r="1" spans="1:13" ht="17.350000000000001" customHeight="1" x14ac:dyDescent="0.4">
      <c r="A1" s="59" t="s">
        <v>75</v>
      </c>
      <c r="D1" s="65"/>
      <c r="I1" s="7"/>
      <c r="J1" s="1"/>
    </row>
    <row r="2" spans="1:13" ht="17.350000000000001" customHeight="1" thickBot="1" x14ac:dyDescent="0.4">
      <c r="A2" s="38" t="s">
        <v>0</v>
      </c>
      <c r="D2" s="65"/>
      <c r="I2" s="7"/>
      <c r="J2" s="1"/>
    </row>
    <row r="3" spans="1:13" ht="17.350000000000001" customHeight="1" thickTop="1" x14ac:dyDescent="0.4">
      <c r="A3" s="38" t="s">
        <v>1</v>
      </c>
      <c r="D3" s="65"/>
      <c r="F3" s="98" t="s">
        <v>77</v>
      </c>
      <c r="G3" s="99"/>
      <c r="H3" s="99"/>
      <c r="I3" s="100"/>
      <c r="J3" s="1"/>
      <c r="K3" s="3"/>
      <c r="L3" s="3"/>
    </row>
    <row r="4" spans="1:13" ht="17.350000000000001" customHeight="1" x14ac:dyDescent="0.4">
      <c r="A4" s="29" t="s">
        <v>57</v>
      </c>
      <c r="B4" s="66"/>
      <c r="C4" s="66"/>
      <c r="D4" s="67"/>
      <c r="E4" s="66"/>
      <c r="F4" s="101"/>
      <c r="G4" s="102"/>
      <c r="H4" s="102"/>
      <c r="I4" s="103"/>
      <c r="J4" s="3"/>
      <c r="K4" s="3"/>
      <c r="L4" s="3"/>
    </row>
    <row r="5" spans="1:13" ht="16.899999999999999" customHeight="1" thickBot="1" x14ac:dyDescent="0.45">
      <c r="B5" s="66"/>
      <c r="C5" s="66"/>
      <c r="D5" s="67"/>
      <c r="E5" s="66"/>
      <c r="F5" s="104"/>
      <c r="G5" s="105"/>
      <c r="H5" s="105"/>
      <c r="I5" s="106"/>
      <c r="J5" s="3"/>
      <c r="K5" s="3"/>
      <c r="L5" s="3"/>
    </row>
    <row r="6" spans="1:13" ht="13.5" thickTop="1" x14ac:dyDescent="0.4">
      <c r="A6" s="39"/>
      <c r="D6" s="65"/>
      <c r="I6" s="7"/>
      <c r="J6" s="1"/>
      <c r="K6" s="3"/>
      <c r="L6" s="3"/>
    </row>
    <row r="7" spans="1:13" s="22" customFormat="1" ht="51" customHeight="1" x14ac:dyDescent="0.4">
      <c r="A7" s="5" t="s">
        <v>2</v>
      </c>
      <c r="B7" s="51" t="s">
        <v>64</v>
      </c>
      <c r="C7" s="51" t="s">
        <v>66</v>
      </c>
      <c r="D7" s="52" t="s">
        <v>67</v>
      </c>
      <c r="E7" s="51" t="s">
        <v>68</v>
      </c>
      <c r="F7" s="51" t="s">
        <v>69</v>
      </c>
      <c r="G7" s="51" t="s">
        <v>65</v>
      </c>
      <c r="H7" s="51" t="s">
        <v>70</v>
      </c>
      <c r="I7" s="53" t="s">
        <v>74</v>
      </c>
      <c r="J7" s="4"/>
      <c r="K7" s="3"/>
      <c r="L7" s="3"/>
      <c r="M7" s="3"/>
    </row>
    <row r="8" spans="1:13" ht="13.15" x14ac:dyDescent="0.4">
      <c r="A8" s="41" t="s">
        <v>32</v>
      </c>
      <c r="B8" s="46">
        <v>206</v>
      </c>
      <c r="C8" s="47">
        <v>186</v>
      </c>
      <c r="D8" s="48">
        <f t="shared" ref="D8:D39" si="0">C8/B8</f>
        <v>0.90291262135922334</v>
      </c>
      <c r="E8" s="49">
        <f t="shared" ref="E8:E39" si="1">B8-C8</f>
        <v>20</v>
      </c>
      <c r="F8" s="46">
        <f t="shared" ref="F8:F39" si="2">G8-C8</f>
        <v>69</v>
      </c>
      <c r="G8" s="46">
        <v>255</v>
      </c>
      <c r="H8" s="45">
        <f t="shared" ref="H8:H39" si="3">F8-E8</f>
        <v>49</v>
      </c>
      <c r="I8" s="54">
        <f t="shared" ref="I8:I39" si="4">(G8-B8)/B8</f>
        <v>0.23786407766990292</v>
      </c>
      <c r="J8" s="7"/>
      <c r="K8" s="3"/>
      <c r="L8" s="3"/>
      <c r="M8" s="3"/>
    </row>
    <row r="9" spans="1:13" ht="13.15" x14ac:dyDescent="0.4">
      <c r="A9" s="41" t="s">
        <v>15</v>
      </c>
      <c r="B9" s="34">
        <v>255</v>
      </c>
      <c r="C9" s="35">
        <v>216</v>
      </c>
      <c r="D9" s="36">
        <f t="shared" si="0"/>
        <v>0.84705882352941175</v>
      </c>
      <c r="E9" s="37">
        <f t="shared" si="1"/>
        <v>39</v>
      </c>
      <c r="F9" s="34">
        <f t="shared" si="2"/>
        <v>90</v>
      </c>
      <c r="G9" s="34">
        <v>306</v>
      </c>
      <c r="H9" s="33">
        <f t="shared" si="3"/>
        <v>51</v>
      </c>
      <c r="I9" s="55">
        <f t="shared" si="4"/>
        <v>0.2</v>
      </c>
      <c r="J9" s="7"/>
      <c r="K9" s="3"/>
      <c r="L9" s="3"/>
      <c r="M9" s="3"/>
    </row>
    <row r="10" spans="1:13" ht="13.15" x14ac:dyDescent="0.4">
      <c r="A10" s="41" t="s">
        <v>44</v>
      </c>
      <c r="B10" s="34">
        <v>136</v>
      </c>
      <c r="C10" s="35">
        <v>118</v>
      </c>
      <c r="D10" s="36">
        <f t="shared" si="0"/>
        <v>0.86764705882352944</v>
      </c>
      <c r="E10" s="37">
        <f t="shared" si="1"/>
        <v>18</v>
      </c>
      <c r="F10" s="34">
        <f t="shared" si="2"/>
        <v>37</v>
      </c>
      <c r="G10" s="34">
        <v>155</v>
      </c>
      <c r="H10" s="33">
        <f t="shared" si="3"/>
        <v>19</v>
      </c>
      <c r="I10" s="55">
        <f t="shared" si="4"/>
        <v>0.13970588235294118</v>
      </c>
      <c r="J10" s="7"/>
      <c r="K10" s="3"/>
      <c r="L10" s="3"/>
      <c r="M10" s="3"/>
    </row>
    <row r="11" spans="1:13" ht="13.15" x14ac:dyDescent="0.4">
      <c r="A11" s="41" t="s">
        <v>10</v>
      </c>
      <c r="B11" s="34">
        <v>88</v>
      </c>
      <c r="C11" s="35">
        <v>74</v>
      </c>
      <c r="D11" s="36">
        <f t="shared" si="0"/>
        <v>0.84090909090909094</v>
      </c>
      <c r="E11" s="37">
        <f t="shared" si="1"/>
        <v>14</v>
      </c>
      <c r="F11" s="34">
        <f t="shared" si="2"/>
        <v>26</v>
      </c>
      <c r="G11" s="34">
        <v>100</v>
      </c>
      <c r="H11" s="33">
        <f t="shared" si="3"/>
        <v>12</v>
      </c>
      <c r="I11" s="55">
        <f t="shared" si="4"/>
        <v>0.13636363636363635</v>
      </c>
      <c r="J11" s="7"/>
      <c r="K11" s="3"/>
      <c r="L11" s="3"/>
      <c r="M11" s="3"/>
    </row>
    <row r="12" spans="1:13" ht="13.15" x14ac:dyDescent="0.4">
      <c r="A12" s="41" t="s">
        <v>47</v>
      </c>
      <c r="B12" s="34">
        <v>436</v>
      </c>
      <c r="C12" s="35">
        <v>362</v>
      </c>
      <c r="D12" s="36">
        <f t="shared" si="0"/>
        <v>0.83027522935779818</v>
      </c>
      <c r="E12" s="37">
        <f t="shared" si="1"/>
        <v>74</v>
      </c>
      <c r="F12" s="34">
        <f t="shared" si="2"/>
        <v>126</v>
      </c>
      <c r="G12" s="34">
        <v>488</v>
      </c>
      <c r="H12" s="33">
        <f t="shared" si="3"/>
        <v>52</v>
      </c>
      <c r="I12" s="55">
        <f t="shared" si="4"/>
        <v>0.11926605504587157</v>
      </c>
      <c r="J12" s="7"/>
      <c r="K12" s="3"/>
      <c r="L12" s="3"/>
      <c r="M12" s="3"/>
    </row>
    <row r="13" spans="1:13" ht="13.15" x14ac:dyDescent="0.4">
      <c r="A13" s="41" t="s">
        <v>14</v>
      </c>
      <c r="B13" s="34">
        <v>212</v>
      </c>
      <c r="C13" s="35">
        <v>182</v>
      </c>
      <c r="D13" s="36">
        <f t="shared" si="0"/>
        <v>0.85849056603773588</v>
      </c>
      <c r="E13" s="37">
        <f t="shared" si="1"/>
        <v>30</v>
      </c>
      <c r="F13" s="34">
        <f t="shared" si="2"/>
        <v>51</v>
      </c>
      <c r="G13" s="34">
        <v>233</v>
      </c>
      <c r="H13" s="33">
        <f t="shared" si="3"/>
        <v>21</v>
      </c>
      <c r="I13" s="55">
        <f t="shared" si="4"/>
        <v>9.9056603773584911E-2</v>
      </c>
      <c r="J13" s="7"/>
      <c r="K13" s="3"/>
      <c r="L13" s="3"/>
      <c r="M13" s="3"/>
    </row>
    <row r="14" spans="1:13" ht="13.15" x14ac:dyDescent="0.4">
      <c r="A14" s="41" t="s">
        <v>13</v>
      </c>
      <c r="B14" s="34">
        <v>1093</v>
      </c>
      <c r="C14" s="35">
        <v>980</v>
      </c>
      <c r="D14" s="36">
        <f t="shared" si="0"/>
        <v>0.89661482159194872</v>
      </c>
      <c r="E14" s="37">
        <f t="shared" si="1"/>
        <v>113</v>
      </c>
      <c r="F14" s="34">
        <f t="shared" si="2"/>
        <v>207</v>
      </c>
      <c r="G14" s="34">
        <v>1187</v>
      </c>
      <c r="H14" s="33">
        <f t="shared" si="3"/>
        <v>94</v>
      </c>
      <c r="I14" s="55">
        <f t="shared" si="4"/>
        <v>8.6001829826166512E-2</v>
      </c>
      <c r="J14" s="7"/>
      <c r="K14" s="3"/>
      <c r="L14" s="3"/>
      <c r="M14" s="3"/>
    </row>
    <row r="15" spans="1:13" ht="13.15" x14ac:dyDescent="0.4">
      <c r="A15" s="41" t="s">
        <v>5</v>
      </c>
      <c r="B15" s="34">
        <v>1131</v>
      </c>
      <c r="C15" s="35">
        <v>1000</v>
      </c>
      <c r="D15" s="36">
        <f t="shared" si="0"/>
        <v>0.88417329796640143</v>
      </c>
      <c r="E15" s="37">
        <f t="shared" si="1"/>
        <v>131</v>
      </c>
      <c r="F15" s="34">
        <f t="shared" si="2"/>
        <v>220</v>
      </c>
      <c r="G15" s="34">
        <v>1220</v>
      </c>
      <c r="H15" s="33">
        <f t="shared" si="3"/>
        <v>89</v>
      </c>
      <c r="I15" s="55">
        <f t="shared" si="4"/>
        <v>7.8691423519009721E-2</v>
      </c>
      <c r="J15" s="7"/>
      <c r="K15" s="3"/>
      <c r="L15" s="3"/>
      <c r="M15" s="3"/>
    </row>
    <row r="16" spans="1:13" ht="13.15" x14ac:dyDescent="0.4">
      <c r="A16" s="41" t="s">
        <v>6</v>
      </c>
      <c r="B16" s="34">
        <v>310</v>
      </c>
      <c r="C16" s="35">
        <v>280</v>
      </c>
      <c r="D16" s="36">
        <f t="shared" si="0"/>
        <v>0.90322580645161288</v>
      </c>
      <c r="E16" s="37">
        <f t="shared" si="1"/>
        <v>30</v>
      </c>
      <c r="F16" s="34">
        <f t="shared" si="2"/>
        <v>51</v>
      </c>
      <c r="G16" s="34">
        <v>331</v>
      </c>
      <c r="H16" s="33">
        <f t="shared" si="3"/>
        <v>21</v>
      </c>
      <c r="I16" s="55">
        <f t="shared" si="4"/>
        <v>6.7741935483870974E-2</v>
      </c>
      <c r="J16" s="7"/>
      <c r="K16" s="3"/>
      <c r="L16" s="3"/>
      <c r="M16" s="3"/>
    </row>
    <row r="17" spans="1:13" ht="13.15" x14ac:dyDescent="0.4">
      <c r="A17" s="41" t="s">
        <v>29</v>
      </c>
      <c r="B17" s="34">
        <v>191</v>
      </c>
      <c r="C17" s="35">
        <v>167</v>
      </c>
      <c r="D17" s="36">
        <f t="shared" si="0"/>
        <v>0.87434554973821987</v>
      </c>
      <c r="E17" s="37">
        <f t="shared" si="1"/>
        <v>24</v>
      </c>
      <c r="F17" s="34">
        <f t="shared" si="2"/>
        <v>35</v>
      </c>
      <c r="G17" s="34">
        <v>202</v>
      </c>
      <c r="H17" s="33">
        <f t="shared" si="3"/>
        <v>11</v>
      </c>
      <c r="I17" s="55">
        <f t="shared" si="4"/>
        <v>5.7591623036649213E-2</v>
      </c>
      <c r="J17" s="7"/>
      <c r="K17" s="3"/>
      <c r="L17" s="3"/>
      <c r="M17" s="3"/>
    </row>
    <row r="18" spans="1:13" ht="13.15" x14ac:dyDescent="0.4">
      <c r="A18" s="41" t="s">
        <v>36</v>
      </c>
      <c r="B18" s="34">
        <v>1642</v>
      </c>
      <c r="C18" s="35">
        <v>1439</v>
      </c>
      <c r="D18" s="36">
        <f t="shared" si="0"/>
        <v>0.87637028014616325</v>
      </c>
      <c r="E18" s="37">
        <f t="shared" si="1"/>
        <v>203</v>
      </c>
      <c r="F18" s="34">
        <f t="shared" si="2"/>
        <v>294</v>
      </c>
      <c r="G18" s="34">
        <v>1733</v>
      </c>
      <c r="H18" s="33">
        <f t="shared" si="3"/>
        <v>91</v>
      </c>
      <c r="I18" s="55">
        <f t="shared" si="4"/>
        <v>5.5420219244823384E-2</v>
      </c>
      <c r="J18" s="7"/>
      <c r="K18" s="3"/>
      <c r="L18" s="3"/>
      <c r="M18" s="3"/>
    </row>
    <row r="19" spans="1:13" ht="13.15" x14ac:dyDescent="0.4">
      <c r="A19" s="41" t="s">
        <v>49</v>
      </c>
      <c r="B19" s="34">
        <v>1397</v>
      </c>
      <c r="C19" s="35">
        <v>1175</v>
      </c>
      <c r="D19" s="36">
        <f t="shared" si="0"/>
        <v>0.84108804581245522</v>
      </c>
      <c r="E19" s="37">
        <f t="shared" si="1"/>
        <v>222</v>
      </c>
      <c r="F19" s="34">
        <f t="shared" si="2"/>
        <v>294</v>
      </c>
      <c r="G19" s="34">
        <v>1469</v>
      </c>
      <c r="H19" s="33">
        <f t="shared" si="3"/>
        <v>72</v>
      </c>
      <c r="I19" s="55">
        <f t="shared" si="4"/>
        <v>5.1539012168933432E-2</v>
      </c>
      <c r="J19" s="7"/>
      <c r="K19" s="3"/>
      <c r="L19" s="3"/>
      <c r="M19" s="3"/>
    </row>
    <row r="20" spans="1:13" ht="13.15" x14ac:dyDescent="0.4">
      <c r="A20" s="41" t="s">
        <v>12</v>
      </c>
      <c r="B20" s="34">
        <v>3154</v>
      </c>
      <c r="C20" s="35">
        <v>2838</v>
      </c>
      <c r="D20" s="36">
        <f t="shared" si="0"/>
        <v>0.89980976537729862</v>
      </c>
      <c r="E20" s="37">
        <f t="shared" si="1"/>
        <v>316</v>
      </c>
      <c r="F20" s="34">
        <f t="shared" si="2"/>
        <v>477</v>
      </c>
      <c r="G20" s="34">
        <v>3315</v>
      </c>
      <c r="H20" s="33">
        <f t="shared" si="3"/>
        <v>161</v>
      </c>
      <c r="I20" s="55">
        <f t="shared" si="4"/>
        <v>5.1046290424857324E-2</v>
      </c>
      <c r="J20" s="7"/>
      <c r="K20" s="3"/>
      <c r="L20" s="3"/>
      <c r="M20" s="3"/>
    </row>
    <row r="21" spans="1:13" ht="13.15" x14ac:dyDescent="0.4">
      <c r="A21" s="41" t="s">
        <v>19</v>
      </c>
      <c r="B21" s="34">
        <v>404</v>
      </c>
      <c r="C21" s="35">
        <v>345</v>
      </c>
      <c r="D21" s="36">
        <f t="shared" si="0"/>
        <v>0.85396039603960394</v>
      </c>
      <c r="E21" s="37">
        <f t="shared" si="1"/>
        <v>59</v>
      </c>
      <c r="F21" s="34">
        <f t="shared" si="2"/>
        <v>77</v>
      </c>
      <c r="G21" s="34">
        <v>422</v>
      </c>
      <c r="H21" s="33">
        <f t="shared" si="3"/>
        <v>18</v>
      </c>
      <c r="I21" s="55">
        <f t="shared" si="4"/>
        <v>4.4554455445544552E-2</v>
      </c>
      <c r="J21" s="7"/>
      <c r="K21" s="3"/>
      <c r="L21" s="3"/>
      <c r="M21" s="3"/>
    </row>
    <row r="22" spans="1:13" ht="13.15" x14ac:dyDescent="0.4">
      <c r="A22" s="41" t="s">
        <v>33</v>
      </c>
      <c r="B22" s="34">
        <v>1430</v>
      </c>
      <c r="C22" s="35">
        <v>1259</v>
      </c>
      <c r="D22" s="36">
        <f t="shared" si="0"/>
        <v>0.88041958041958046</v>
      </c>
      <c r="E22" s="37">
        <f t="shared" si="1"/>
        <v>171</v>
      </c>
      <c r="F22" s="34">
        <f t="shared" si="2"/>
        <v>228</v>
      </c>
      <c r="G22" s="34">
        <v>1487</v>
      </c>
      <c r="H22" s="33">
        <f t="shared" si="3"/>
        <v>57</v>
      </c>
      <c r="I22" s="55">
        <f t="shared" si="4"/>
        <v>3.9860139860139858E-2</v>
      </c>
      <c r="J22" s="7"/>
      <c r="K22" s="3"/>
      <c r="L22" s="3"/>
      <c r="M22" s="3"/>
    </row>
    <row r="23" spans="1:13" ht="13.15" x14ac:dyDescent="0.4">
      <c r="A23" s="41" t="s">
        <v>45</v>
      </c>
      <c r="B23" s="34">
        <v>872</v>
      </c>
      <c r="C23" s="35">
        <v>739</v>
      </c>
      <c r="D23" s="36">
        <f t="shared" si="0"/>
        <v>0.84747706422018354</v>
      </c>
      <c r="E23" s="37">
        <f t="shared" si="1"/>
        <v>133</v>
      </c>
      <c r="F23" s="34">
        <f t="shared" si="2"/>
        <v>167</v>
      </c>
      <c r="G23" s="34">
        <v>906</v>
      </c>
      <c r="H23" s="33">
        <f t="shared" si="3"/>
        <v>34</v>
      </c>
      <c r="I23" s="55">
        <f t="shared" si="4"/>
        <v>3.8990825688073397E-2</v>
      </c>
      <c r="J23" s="7"/>
      <c r="K23" s="3"/>
      <c r="L23" s="3"/>
      <c r="M23" s="3"/>
    </row>
    <row r="24" spans="1:13" ht="13.15" x14ac:dyDescent="0.4">
      <c r="A24" s="41" t="s">
        <v>50</v>
      </c>
      <c r="B24" s="34">
        <v>1508</v>
      </c>
      <c r="C24" s="35">
        <v>1319</v>
      </c>
      <c r="D24" s="36">
        <f t="shared" si="0"/>
        <v>0.87466843501326264</v>
      </c>
      <c r="E24" s="37">
        <f t="shared" si="1"/>
        <v>189</v>
      </c>
      <c r="F24" s="34">
        <f t="shared" si="2"/>
        <v>247</v>
      </c>
      <c r="G24" s="34">
        <v>1566</v>
      </c>
      <c r="H24" s="33">
        <f t="shared" si="3"/>
        <v>58</v>
      </c>
      <c r="I24" s="55">
        <f t="shared" si="4"/>
        <v>3.8461538461538464E-2</v>
      </c>
      <c r="J24" s="7"/>
      <c r="K24" s="3"/>
      <c r="L24" s="3"/>
      <c r="M24" s="3"/>
    </row>
    <row r="25" spans="1:13" ht="13.15" x14ac:dyDescent="0.4">
      <c r="A25" s="41" t="s">
        <v>37</v>
      </c>
      <c r="B25" s="34">
        <v>139</v>
      </c>
      <c r="C25" s="35">
        <v>126</v>
      </c>
      <c r="D25" s="36">
        <f t="shared" si="0"/>
        <v>0.90647482014388492</v>
      </c>
      <c r="E25" s="37">
        <f t="shared" si="1"/>
        <v>13</v>
      </c>
      <c r="F25" s="34">
        <f t="shared" si="2"/>
        <v>18</v>
      </c>
      <c r="G25" s="34">
        <v>144</v>
      </c>
      <c r="H25" s="33">
        <f t="shared" si="3"/>
        <v>5</v>
      </c>
      <c r="I25" s="55">
        <f t="shared" si="4"/>
        <v>3.5971223021582732E-2</v>
      </c>
      <c r="J25" s="7"/>
      <c r="K25" s="3"/>
      <c r="L25" s="3"/>
      <c r="M25" s="3"/>
    </row>
    <row r="26" spans="1:13" ht="13.15" x14ac:dyDescent="0.4">
      <c r="A26" s="41" t="s">
        <v>46</v>
      </c>
      <c r="B26" s="34">
        <v>5080</v>
      </c>
      <c r="C26" s="35">
        <v>4538</v>
      </c>
      <c r="D26" s="36">
        <f t="shared" si="0"/>
        <v>0.89330708661417324</v>
      </c>
      <c r="E26" s="37">
        <f t="shared" si="1"/>
        <v>542</v>
      </c>
      <c r="F26" s="34">
        <f t="shared" si="2"/>
        <v>609</v>
      </c>
      <c r="G26" s="34">
        <v>5147</v>
      </c>
      <c r="H26" s="33">
        <f t="shared" si="3"/>
        <v>67</v>
      </c>
      <c r="I26" s="55">
        <f t="shared" si="4"/>
        <v>1.3188976377952756E-2</v>
      </c>
      <c r="J26" s="7"/>
      <c r="K26" s="3"/>
      <c r="L26" s="3"/>
      <c r="M26" s="3"/>
    </row>
    <row r="27" spans="1:13" ht="13.15" x14ac:dyDescent="0.4">
      <c r="A27" s="41" t="s">
        <v>7</v>
      </c>
      <c r="B27" s="34">
        <v>6149</v>
      </c>
      <c r="C27" s="35">
        <v>5717</v>
      </c>
      <c r="D27" s="36">
        <f t="shared" si="0"/>
        <v>0.92974467393072047</v>
      </c>
      <c r="E27" s="37">
        <f t="shared" si="1"/>
        <v>432</v>
      </c>
      <c r="F27" s="34">
        <f t="shared" si="2"/>
        <v>513</v>
      </c>
      <c r="G27" s="34">
        <v>6230</v>
      </c>
      <c r="H27" s="33">
        <f t="shared" si="3"/>
        <v>81</v>
      </c>
      <c r="I27" s="55">
        <f t="shared" si="4"/>
        <v>1.3172873637989918E-2</v>
      </c>
      <c r="J27" s="7"/>
      <c r="K27" s="3"/>
      <c r="L27" s="3"/>
      <c r="M27" s="3"/>
    </row>
    <row r="28" spans="1:13" ht="13.15" x14ac:dyDescent="0.4">
      <c r="A28" s="41" t="s">
        <v>53</v>
      </c>
      <c r="B28" s="34">
        <v>91</v>
      </c>
      <c r="C28" s="35">
        <v>84</v>
      </c>
      <c r="D28" s="36">
        <f t="shared" si="0"/>
        <v>0.92307692307692313</v>
      </c>
      <c r="E28" s="37">
        <f t="shared" si="1"/>
        <v>7</v>
      </c>
      <c r="F28" s="34">
        <f t="shared" si="2"/>
        <v>8</v>
      </c>
      <c r="G28" s="34">
        <v>92</v>
      </c>
      <c r="H28" s="33">
        <f t="shared" si="3"/>
        <v>1</v>
      </c>
      <c r="I28" s="55">
        <f t="shared" si="4"/>
        <v>1.098901098901099E-2</v>
      </c>
      <c r="J28" s="7"/>
      <c r="K28" s="3"/>
      <c r="L28" s="3"/>
      <c r="M28" s="3"/>
    </row>
    <row r="29" spans="1:13" ht="13.15" x14ac:dyDescent="0.4">
      <c r="A29" s="41" t="s">
        <v>8</v>
      </c>
      <c r="B29" s="34">
        <v>1266</v>
      </c>
      <c r="C29" s="35">
        <v>1060</v>
      </c>
      <c r="D29" s="36">
        <f t="shared" si="0"/>
        <v>0.83728278041074244</v>
      </c>
      <c r="E29" s="37">
        <f t="shared" si="1"/>
        <v>206</v>
      </c>
      <c r="F29" s="34">
        <f t="shared" si="2"/>
        <v>218</v>
      </c>
      <c r="G29" s="34">
        <v>1278</v>
      </c>
      <c r="H29" s="33">
        <f t="shared" si="3"/>
        <v>12</v>
      </c>
      <c r="I29" s="55">
        <f t="shared" si="4"/>
        <v>9.4786729857819912E-3</v>
      </c>
      <c r="J29" s="7"/>
      <c r="K29" s="3"/>
      <c r="L29" s="3"/>
      <c r="M29" s="3"/>
    </row>
    <row r="30" spans="1:13" ht="13.15" x14ac:dyDescent="0.4">
      <c r="A30" s="41" t="s">
        <v>3</v>
      </c>
      <c r="B30" s="34">
        <v>503</v>
      </c>
      <c r="C30" s="35">
        <v>437</v>
      </c>
      <c r="D30" s="36">
        <f t="shared" si="0"/>
        <v>0.8687872763419483</v>
      </c>
      <c r="E30" s="37">
        <f t="shared" si="1"/>
        <v>66</v>
      </c>
      <c r="F30" s="34">
        <f t="shared" si="2"/>
        <v>70</v>
      </c>
      <c r="G30" s="34">
        <v>507</v>
      </c>
      <c r="H30" s="33">
        <f t="shared" si="3"/>
        <v>4</v>
      </c>
      <c r="I30" s="55">
        <f t="shared" si="4"/>
        <v>7.9522862823061622E-3</v>
      </c>
      <c r="J30" s="7"/>
      <c r="K30" s="3"/>
      <c r="L30" s="3"/>
      <c r="M30" s="3"/>
    </row>
    <row r="31" spans="1:13" ht="13.15" x14ac:dyDescent="0.4">
      <c r="A31" s="41" t="s">
        <v>23</v>
      </c>
      <c r="B31" s="34">
        <v>1049</v>
      </c>
      <c r="C31" s="35">
        <v>889</v>
      </c>
      <c r="D31" s="36">
        <f t="shared" si="0"/>
        <v>0.84747378455672073</v>
      </c>
      <c r="E31" s="37">
        <f t="shared" si="1"/>
        <v>160</v>
      </c>
      <c r="F31" s="34">
        <f t="shared" si="2"/>
        <v>161</v>
      </c>
      <c r="G31" s="34">
        <v>1050</v>
      </c>
      <c r="H31" s="33">
        <f t="shared" si="3"/>
        <v>1</v>
      </c>
      <c r="I31" s="55">
        <f t="shared" si="4"/>
        <v>9.5328884652049568E-4</v>
      </c>
      <c r="J31" s="7"/>
      <c r="K31" s="3"/>
      <c r="L31" s="3"/>
      <c r="M31" s="3"/>
    </row>
    <row r="32" spans="1:13" ht="13.15" x14ac:dyDescent="0.4">
      <c r="A32" s="41" t="s">
        <v>25</v>
      </c>
      <c r="B32" s="34">
        <v>1548</v>
      </c>
      <c r="C32" s="35">
        <v>1362</v>
      </c>
      <c r="D32" s="36">
        <f t="shared" si="0"/>
        <v>0.87984496124031009</v>
      </c>
      <c r="E32" s="37">
        <f t="shared" si="1"/>
        <v>186</v>
      </c>
      <c r="F32" s="34">
        <f t="shared" si="2"/>
        <v>183</v>
      </c>
      <c r="G32" s="34">
        <v>1545</v>
      </c>
      <c r="H32" s="33">
        <f t="shared" si="3"/>
        <v>-3</v>
      </c>
      <c r="I32" s="31">
        <f t="shared" si="4"/>
        <v>-1.937984496124031E-3</v>
      </c>
      <c r="J32" s="7"/>
      <c r="K32" s="3"/>
      <c r="L32" s="3"/>
      <c r="M32" s="3"/>
    </row>
    <row r="33" spans="1:13" ht="13.15" x14ac:dyDescent="0.4">
      <c r="A33" s="41" t="s">
        <v>26</v>
      </c>
      <c r="B33" s="34">
        <v>955</v>
      </c>
      <c r="C33" s="35">
        <v>843</v>
      </c>
      <c r="D33" s="36">
        <f t="shared" si="0"/>
        <v>0.88272251308900529</v>
      </c>
      <c r="E33" s="37">
        <f t="shared" si="1"/>
        <v>112</v>
      </c>
      <c r="F33" s="34">
        <f t="shared" si="2"/>
        <v>109</v>
      </c>
      <c r="G33" s="34">
        <v>952</v>
      </c>
      <c r="H33" s="33">
        <f t="shared" si="3"/>
        <v>-3</v>
      </c>
      <c r="I33" s="31">
        <f t="shared" si="4"/>
        <v>-3.1413612565445027E-3</v>
      </c>
      <c r="J33" s="7"/>
      <c r="K33" s="3"/>
      <c r="L33" s="3"/>
      <c r="M33" s="3"/>
    </row>
    <row r="34" spans="1:13" ht="13.15" x14ac:dyDescent="0.4">
      <c r="A34" s="41" t="s">
        <v>22</v>
      </c>
      <c r="B34" s="34">
        <v>230</v>
      </c>
      <c r="C34" s="35">
        <v>192</v>
      </c>
      <c r="D34" s="36">
        <f t="shared" si="0"/>
        <v>0.83478260869565213</v>
      </c>
      <c r="E34" s="37">
        <f t="shared" si="1"/>
        <v>38</v>
      </c>
      <c r="F34" s="34">
        <f t="shared" si="2"/>
        <v>37</v>
      </c>
      <c r="G34" s="34">
        <v>229</v>
      </c>
      <c r="H34" s="33">
        <f t="shared" si="3"/>
        <v>-1</v>
      </c>
      <c r="I34" s="31">
        <f t="shared" si="4"/>
        <v>-4.3478260869565218E-3</v>
      </c>
      <c r="J34" s="7"/>
      <c r="K34" s="3"/>
      <c r="L34" s="3"/>
      <c r="M34" s="3"/>
    </row>
    <row r="35" spans="1:13" ht="13.15" x14ac:dyDescent="0.4">
      <c r="A35" s="41" t="s">
        <v>43</v>
      </c>
      <c r="B35" s="34">
        <v>744</v>
      </c>
      <c r="C35" s="35">
        <v>616</v>
      </c>
      <c r="D35" s="36">
        <f t="shared" si="0"/>
        <v>0.82795698924731187</v>
      </c>
      <c r="E35" s="37">
        <f t="shared" si="1"/>
        <v>128</v>
      </c>
      <c r="F35" s="34">
        <f t="shared" si="2"/>
        <v>122</v>
      </c>
      <c r="G35" s="34">
        <v>738</v>
      </c>
      <c r="H35" s="33">
        <f t="shared" si="3"/>
        <v>-6</v>
      </c>
      <c r="I35" s="31">
        <f t="shared" si="4"/>
        <v>-8.0645161290322578E-3</v>
      </c>
      <c r="J35" s="7"/>
      <c r="K35" s="3"/>
      <c r="L35" s="3"/>
      <c r="M35" s="3"/>
    </row>
    <row r="36" spans="1:13" ht="13.15" x14ac:dyDescent="0.4">
      <c r="A36" s="41" t="s">
        <v>4</v>
      </c>
      <c r="B36" s="34">
        <v>188</v>
      </c>
      <c r="C36" s="35">
        <v>148</v>
      </c>
      <c r="D36" s="36">
        <f t="shared" si="0"/>
        <v>0.78723404255319152</v>
      </c>
      <c r="E36" s="37">
        <f t="shared" si="1"/>
        <v>40</v>
      </c>
      <c r="F36" s="34">
        <f t="shared" si="2"/>
        <v>38</v>
      </c>
      <c r="G36" s="34">
        <v>186</v>
      </c>
      <c r="H36" s="33">
        <f t="shared" si="3"/>
        <v>-2</v>
      </c>
      <c r="I36" s="31">
        <f t="shared" si="4"/>
        <v>-1.0638297872340425E-2</v>
      </c>
      <c r="J36" s="7"/>
      <c r="K36" s="3"/>
      <c r="L36" s="3"/>
      <c r="M36" s="3"/>
    </row>
    <row r="37" spans="1:13" ht="13.15" x14ac:dyDescent="0.4">
      <c r="A37" s="41" t="s">
        <v>27</v>
      </c>
      <c r="B37" s="34">
        <v>316</v>
      </c>
      <c r="C37" s="35">
        <v>281</v>
      </c>
      <c r="D37" s="36">
        <f t="shared" si="0"/>
        <v>0.88924050632911389</v>
      </c>
      <c r="E37" s="37">
        <f t="shared" si="1"/>
        <v>35</v>
      </c>
      <c r="F37" s="34">
        <f t="shared" si="2"/>
        <v>31</v>
      </c>
      <c r="G37" s="34">
        <v>312</v>
      </c>
      <c r="H37" s="33">
        <f t="shared" si="3"/>
        <v>-4</v>
      </c>
      <c r="I37" s="31">
        <f t="shared" si="4"/>
        <v>-1.2658227848101266E-2</v>
      </c>
      <c r="J37" s="7"/>
      <c r="K37" s="3"/>
      <c r="L37" s="3"/>
      <c r="M37" s="3"/>
    </row>
    <row r="38" spans="1:13" ht="13.15" x14ac:dyDescent="0.4">
      <c r="A38" s="41" t="s">
        <v>16</v>
      </c>
      <c r="B38" s="34">
        <v>2133</v>
      </c>
      <c r="C38" s="35">
        <v>1835</v>
      </c>
      <c r="D38" s="36">
        <f t="shared" si="0"/>
        <v>0.86029067041725271</v>
      </c>
      <c r="E38" s="37">
        <f t="shared" si="1"/>
        <v>298</v>
      </c>
      <c r="F38" s="34">
        <f t="shared" si="2"/>
        <v>253</v>
      </c>
      <c r="G38" s="34">
        <v>2088</v>
      </c>
      <c r="H38" s="33">
        <f t="shared" si="3"/>
        <v>-45</v>
      </c>
      <c r="I38" s="31">
        <f t="shared" si="4"/>
        <v>-2.1097046413502109E-2</v>
      </c>
      <c r="J38" s="7"/>
      <c r="K38" s="3"/>
      <c r="L38" s="3"/>
      <c r="M38" s="3"/>
    </row>
    <row r="39" spans="1:13" ht="13.15" x14ac:dyDescent="0.4">
      <c r="A39" s="41" t="s">
        <v>30</v>
      </c>
      <c r="B39" s="34">
        <v>380</v>
      </c>
      <c r="C39" s="35">
        <v>316</v>
      </c>
      <c r="D39" s="36">
        <f t="shared" si="0"/>
        <v>0.83157894736842108</v>
      </c>
      <c r="E39" s="37">
        <f t="shared" si="1"/>
        <v>64</v>
      </c>
      <c r="F39" s="34">
        <f t="shared" si="2"/>
        <v>55</v>
      </c>
      <c r="G39" s="34">
        <v>371</v>
      </c>
      <c r="H39" s="33">
        <f t="shared" si="3"/>
        <v>-9</v>
      </c>
      <c r="I39" s="31">
        <f t="shared" si="4"/>
        <v>-2.368421052631579E-2</v>
      </c>
      <c r="J39" s="7"/>
      <c r="K39" s="3"/>
      <c r="L39" s="3"/>
      <c r="M39" s="3"/>
    </row>
    <row r="40" spans="1:13" ht="13.15" x14ac:dyDescent="0.4">
      <c r="A40" s="41" t="s">
        <v>52</v>
      </c>
      <c r="B40" s="34">
        <v>1007</v>
      </c>
      <c r="C40" s="35">
        <v>872</v>
      </c>
      <c r="D40" s="36">
        <f t="shared" ref="D40:D58" si="5">C40/B40</f>
        <v>0.86593843098311818</v>
      </c>
      <c r="E40" s="37">
        <f t="shared" ref="E40:E58" si="6">B40-C40</f>
        <v>135</v>
      </c>
      <c r="F40" s="34">
        <f t="shared" ref="F40:F58" si="7">G40-C40</f>
        <v>111</v>
      </c>
      <c r="G40" s="34">
        <v>983</v>
      </c>
      <c r="H40" s="33">
        <f t="shared" ref="H40:H58" si="8">F40-E40</f>
        <v>-24</v>
      </c>
      <c r="I40" s="31">
        <f t="shared" ref="I40:I58" si="9">(G40-B40)/B40</f>
        <v>-2.3833167825223437E-2</v>
      </c>
      <c r="J40" s="7"/>
      <c r="K40" s="3"/>
      <c r="L40" s="3"/>
      <c r="M40" s="3"/>
    </row>
    <row r="41" spans="1:13" ht="13.15" x14ac:dyDescent="0.4">
      <c r="A41" s="41" t="s">
        <v>39</v>
      </c>
      <c r="B41" s="34">
        <v>566</v>
      </c>
      <c r="C41" s="35">
        <v>476</v>
      </c>
      <c r="D41" s="36">
        <f t="shared" si="5"/>
        <v>0.8409893992932862</v>
      </c>
      <c r="E41" s="37">
        <f t="shared" si="6"/>
        <v>90</v>
      </c>
      <c r="F41" s="34">
        <f t="shared" si="7"/>
        <v>75</v>
      </c>
      <c r="G41" s="34">
        <v>551</v>
      </c>
      <c r="H41" s="33">
        <f t="shared" si="8"/>
        <v>-15</v>
      </c>
      <c r="I41" s="31">
        <f t="shared" si="9"/>
        <v>-2.6501766784452298E-2</v>
      </c>
      <c r="J41" s="7"/>
      <c r="K41" s="3"/>
      <c r="L41" s="3"/>
      <c r="M41" s="3"/>
    </row>
    <row r="42" spans="1:13" ht="13.15" x14ac:dyDescent="0.4">
      <c r="A42" s="41" t="s">
        <v>40</v>
      </c>
      <c r="B42" s="34">
        <v>815</v>
      </c>
      <c r="C42" s="35">
        <v>690</v>
      </c>
      <c r="D42" s="36">
        <f t="shared" si="5"/>
        <v>0.84662576687116564</v>
      </c>
      <c r="E42" s="37">
        <f t="shared" si="6"/>
        <v>125</v>
      </c>
      <c r="F42" s="34">
        <f t="shared" si="7"/>
        <v>102</v>
      </c>
      <c r="G42" s="34">
        <v>792</v>
      </c>
      <c r="H42" s="33">
        <f t="shared" si="8"/>
        <v>-23</v>
      </c>
      <c r="I42" s="31">
        <f t="shared" si="9"/>
        <v>-2.8220858895705522E-2</v>
      </c>
      <c r="J42" s="7"/>
      <c r="K42" s="3"/>
      <c r="L42" s="3"/>
      <c r="M42" s="3"/>
    </row>
    <row r="43" spans="1:13" ht="13.15" x14ac:dyDescent="0.4">
      <c r="A43" s="41" t="s">
        <v>31</v>
      </c>
      <c r="B43" s="34">
        <v>593</v>
      </c>
      <c r="C43" s="35">
        <v>485</v>
      </c>
      <c r="D43" s="36">
        <f t="shared" si="5"/>
        <v>0.81787521079258008</v>
      </c>
      <c r="E43" s="37">
        <f t="shared" si="6"/>
        <v>108</v>
      </c>
      <c r="F43" s="34">
        <f t="shared" si="7"/>
        <v>91</v>
      </c>
      <c r="G43" s="34">
        <v>576</v>
      </c>
      <c r="H43" s="33">
        <f t="shared" si="8"/>
        <v>-17</v>
      </c>
      <c r="I43" s="31">
        <f t="shared" si="9"/>
        <v>-2.866779089376054E-2</v>
      </c>
      <c r="J43" s="7"/>
      <c r="K43" s="3"/>
      <c r="L43" s="3"/>
      <c r="M43" s="3"/>
    </row>
    <row r="44" spans="1:13" ht="13.15" x14ac:dyDescent="0.4">
      <c r="A44" s="41" t="s">
        <v>9</v>
      </c>
      <c r="B44" s="34">
        <v>617</v>
      </c>
      <c r="C44" s="35">
        <v>487</v>
      </c>
      <c r="D44" s="36">
        <f t="shared" si="5"/>
        <v>0.78930307941653155</v>
      </c>
      <c r="E44" s="37">
        <f t="shared" si="6"/>
        <v>130</v>
      </c>
      <c r="F44" s="34">
        <f t="shared" si="7"/>
        <v>109</v>
      </c>
      <c r="G44" s="34">
        <v>596</v>
      </c>
      <c r="H44" s="33">
        <f t="shared" si="8"/>
        <v>-21</v>
      </c>
      <c r="I44" s="31">
        <f t="shared" si="9"/>
        <v>-3.4035656401944892E-2</v>
      </c>
      <c r="J44" s="7"/>
      <c r="K44" s="3"/>
      <c r="L44" s="3"/>
      <c r="M44" s="3"/>
    </row>
    <row r="45" spans="1:13" ht="13.15" x14ac:dyDescent="0.4">
      <c r="A45" s="41" t="s">
        <v>17</v>
      </c>
      <c r="B45" s="34">
        <v>887</v>
      </c>
      <c r="C45" s="35">
        <v>762</v>
      </c>
      <c r="D45" s="36">
        <f t="shared" si="5"/>
        <v>0.85907553551296501</v>
      </c>
      <c r="E45" s="37">
        <f t="shared" si="6"/>
        <v>125</v>
      </c>
      <c r="F45" s="34">
        <f t="shared" si="7"/>
        <v>93</v>
      </c>
      <c r="G45" s="34">
        <v>855</v>
      </c>
      <c r="H45" s="33">
        <f t="shared" si="8"/>
        <v>-32</v>
      </c>
      <c r="I45" s="31">
        <f t="shared" si="9"/>
        <v>-3.6076662908680945E-2</v>
      </c>
      <c r="J45" s="7"/>
      <c r="K45" s="3"/>
      <c r="L45" s="3"/>
      <c r="M45" s="3"/>
    </row>
    <row r="46" spans="1:13" ht="13.15" x14ac:dyDescent="0.4">
      <c r="A46" s="41" t="s">
        <v>51</v>
      </c>
      <c r="B46" s="34">
        <v>194</v>
      </c>
      <c r="C46" s="35">
        <v>165</v>
      </c>
      <c r="D46" s="36">
        <f t="shared" si="5"/>
        <v>0.85051546391752575</v>
      </c>
      <c r="E46" s="37">
        <f t="shared" si="6"/>
        <v>29</v>
      </c>
      <c r="F46" s="34">
        <f t="shared" si="7"/>
        <v>22</v>
      </c>
      <c r="G46" s="34">
        <v>187</v>
      </c>
      <c r="H46" s="33">
        <f t="shared" si="8"/>
        <v>-7</v>
      </c>
      <c r="I46" s="31">
        <f t="shared" si="9"/>
        <v>-3.608247422680412E-2</v>
      </c>
      <c r="J46" s="7"/>
      <c r="K46" s="3"/>
      <c r="L46" s="3"/>
      <c r="M46" s="3"/>
    </row>
    <row r="47" spans="1:13" ht="13.15" x14ac:dyDescent="0.4">
      <c r="A47" s="41" t="s">
        <v>18</v>
      </c>
      <c r="B47" s="34">
        <v>508</v>
      </c>
      <c r="C47" s="35">
        <v>427</v>
      </c>
      <c r="D47" s="36">
        <f t="shared" si="5"/>
        <v>0.84055118110236215</v>
      </c>
      <c r="E47" s="37">
        <f t="shared" si="6"/>
        <v>81</v>
      </c>
      <c r="F47" s="34">
        <f t="shared" si="7"/>
        <v>62</v>
      </c>
      <c r="G47" s="34">
        <v>489</v>
      </c>
      <c r="H47" s="33">
        <f t="shared" si="8"/>
        <v>-19</v>
      </c>
      <c r="I47" s="31">
        <f t="shared" si="9"/>
        <v>-3.7401574803149609E-2</v>
      </c>
      <c r="J47" s="7"/>
      <c r="K47" s="3"/>
      <c r="L47" s="3"/>
      <c r="M47" s="3"/>
    </row>
    <row r="48" spans="1:13" ht="13.15" x14ac:dyDescent="0.4">
      <c r="A48" s="41" t="s">
        <v>11</v>
      </c>
      <c r="B48" s="34">
        <v>197</v>
      </c>
      <c r="C48" s="35">
        <v>132</v>
      </c>
      <c r="D48" s="36">
        <f t="shared" si="5"/>
        <v>0.67005076142131981</v>
      </c>
      <c r="E48" s="37">
        <f t="shared" si="6"/>
        <v>65</v>
      </c>
      <c r="F48" s="34">
        <f t="shared" si="7"/>
        <v>53</v>
      </c>
      <c r="G48" s="34">
        <v>185</v>
      </c>
      <c r="H48" s="33">
        <f t="shared" si="8"/>
        <v>-12</v>
      </c>
      <c r="I48" s="31">
        <f t="shared" si="9"/>
        <v>-6.0913705583756347E-2</v>
      </c>
      <c r="J48" s="7"/>
      <c r="K48" s="3"/>
      <c r="L48" s="3"/>
      <c r="M48" s="3"/>
    </row>
    <row r="49" spans="1:13" ht="13.15" x14ac:dyDescent="0.4">
      <c r="A49" s="41" t="s">
        <v>48</v>
      </c>
      <c r="B49" s="34">
        <v>98</v>
      </c>
      <c r="C49" s="35">
        <v>77</v>
      </c>
      <c r="D49" s="36">
        <f t="shared" si="5"/>
        <v>0.7857142857142857</v>
      </c>
      <c r="E49" s="37">
        <f t="shared" si="6"/>
        <v>21</v>
      </c>
      <c r="F49" s="34">
        <f t="shared" si="7"/>
        <v>15</v>
      </c>
      <c r="G49" s="34">
        <v>92</v>
      </c>
      <c r="H49" s="33">
        <f t="shared" si="8"/>
        <v>-6</v>
      </c>
      <c r="I49" s="31">
        <f t="shared" si="9"/>
        <v>-6.1224489795918366E-2</v>
      </c>
      <c r="J49" s="7"/>
      <c r="K49" s="3"/>
      <c r="L49" s="3"/>
      <c r="M49" s="3"/>
    </row>
    <row r="50" spans="1:13" ht="13.15" x14ac:dyDescent="0.4">
      <c r="A50" s="41" t="s">
        <v>21</v>
      </c>
      <c r="B50" s="34">
        <v>607</v>
      </c>
      <c r="C50" s="35">
        <v>506</v>
      </c>
      <c r="D50" s="36">
        <f t="shared" si="5"/>
        <v>0.83360790774299831</v>
      </c>
      <c r="E50" s="37">
        <f t="shared" si="6"/>
        <v>101</v>
      </c>
      <c r="F50" s="34">
        <f t="shared" si="7"/>
        <v>61</v>
      </c>
      <c r="G50" s="34">
        <v>567</v>
      </c>
      <c r="H50" s="33">
        <f t="shared" si="8"/>
        <v>-40</v>
      </c>
      <c r="I50" s="31">
        <f t="shared" si="9"/>
        <v>-6.589785831960461E-2</v>
      </c>
      <c r="J50" s="7"/>
      <c r="K50" s="3"/>
      <c r="L50" s="3"/>
      <c r="M50" s="3"/>
    </row>
    <row r="51" spans="1:13" ht="13.15" x14ac:dyDescent="0.4">
      <c r="A51" s="41" t="s">
        <v>28</v>
      </c>
      <c r="B51" s="34">
        <v>952</v>
      </c>
      <c r="C51" s="35">
        <v>740</v>
      </c>
      <c r="D51" s="36">
        <f t="shared" si="5"/>
        <v>0.77731092436974791</v>
      </c>
      <c r="E51" s="37">
        <f t="shared" si="6"/>
        <v>212</v>
      </c>
      <c r="F51" s="34">
        <f t="shared" si="7"/>
        <v>149</v>
      </c>
      <c r="G51" s="34">
        <v>889</v>
      </c>
      <c r="H51" s="33">
        <f t="shared" si="8"/>
        <v>-63</v>
      </c>
      <c r="I51" s="31">
        <f t="shared" si="9"/>
        <v>-6.6176470588235295E-2</v>
      </c>
      <c r="J51" s="7"/>
      <c r="K51" s="3"/>
      <c r="L51" s="3"/>
      <c r="M51" s="3"/>
    </row>
    <row r="52" spans="1:13" ht="13.15" x14ac:dyDescent="0.4">
      <c r="A52" s="41" t="s">
        <v>38</v>
      </c>
      <c r="B52" s="34">
        <v>1540</v>
      </c>
      <c r="C52" s="35">
        <v>1282</v>
      </c>
      <c r="D52" s="36">
        <f t="shared" si="5"/>
        <v>0.83246753246753247</v>
      </c>
      <c r="E52" s="37">
        <f t="shared" si="6"/>
        <v>258</v>
      </c>
      <c r="F52" s="34">
        <f t="shared" si="7"/>
        <v>156</v>
      </c>
      <c r="G52" s="34">
        <v>1438</v>
      </c>
      <c r="H52" s="33">
        <f t="shared" si="8"/>
        <v>-102</v>
      </c>
      <c r="I52" s="31">
        <f t="shared" si="9"/>
        <v>-6.6233766233766228E-2</v>
      </c>
      <c r="J52" s="7"/>
      <c r="K52" s="3"/>
      <c r="L52" s="3"/>
      <c r="M52" s="3"/>
    </row>
    <row r="53" spans="1:13" ht="13.15" x14ac:dyDescent="0.4">
      <c r="A53" s="41" t="s">
        <v>20</v>
      </c>
      <c r="B53" s="34">
        <v>629</v>
      </c>
      <c r="C53" s="35">
        <v>512</v>
      </c>
      <c r="D53" s="36">
        <f t="shared" si="5"/>
        <v>0.81399046104928463</v>
      </c>
      <c r="E53" s="37">
        <f t="shared" si="6"/>
        <v>117</v>
      </c>
      <c r="F53" s="34">
        <f t="shared" si="7"/>
        <v>74</v>
      </c>
      <c r="G53" s="34">
        <v>586</v>
      </c>
      <c r="H53" s="33">
        <f t="shared" si="8"/>
        <v>-43</v>
      </c>
      <c r="I53" s="31">
        <f t="shared" si="9"/>
        <v>-6.8362480127186015E-2</v>
      </c>
      <c r="J53" s="7"/>
      <c r="K53" s="3"/>
      <c r="L53" s="3"/>
      <c r="M53" s="3"/>
    </row>
    <row r="54" spans="1:13" ht="13.15" x14ac:dyDescent="0.4">
      <c r="A54" s="41" t="s">
        <v>35</v>
      </c>
      <c r="B54" s="34">
        <v>2909</v>
      </c>
      <c r="C54" s="35">
        <v>2416</v>
      </c>
      <c r="D54" s="36">
        <f t="shared" si="5"/>
        <v>0.83052595393606055</v>
      </c>
      <c r="E54" s="37">
        <f t="shared" si="6"/>
        <v>493</v>
      </c>
      <c r="F54" s="34">
        <f t="shared" si="7"/>
        <v>288</v>
      </c>
      <c r="G54" s="34">
        <v>2704</v>
      </c>
      <c r="H54" s="33">
        <f t="shared" si="8"/>
        <v>-205</v>
      </c>
      <c r="I54" s="31">
        <f t="shared" si="9"/>
        <v>-7.0470952217256785E-2</v>
      </c>
      <c r="J54" s="7"/>
      <c r="K54" s="3"/>
      <c r="L54" s="3"/>
      <c r="M54" s="3"/>
    </row>
    <row r="55" spans="1:13" ht="13.15" x14ac:dyDescent="0.4">
      <c r="A55" s="41" t="s">
        <v>34</v>
      </c>
      <c r="B55" s="34">
        <v>395</v>
      </c>
      <c r="C55" s="35">
        <v>310</v>
      </c>
      <c r="D55" s="36">
        <f t="shared" si="5"/>
        <v>0.78481012658227844</v>
      </c>
      <c r="E55" s="37">
        <f t="shared" si="6"/>
        <v>85</v>
      </c>
      <c r="F55" s="34">
        <f t="shared" si="7"/>
        <v>54</v>
      </c>
      <c r="G55" s="34">
        <v>364</v>
      </c>
      <c r="H55" s="33">
        <f t="shared" si="8"/>
        <v>-31</v>
      </c>
      <c r="I55" s="31">
        <f t="shared" si="9"/>
        <v>-7.848101265822785E-2</v>
      </c>
      <c r="J55" s="7"/>
      <c r="K55" s="3"/>
      <c r="L55" s="3"/>
      <c r="M55" s="3"/>
    </row>
    <row r="56" spans="1:13" ht="13.15" x14ac:dyDescent="0.4">
      <c r="A56" s="41" t="s">
        <v>41</v>
      </c>
      <c r="B56" s="34">
        <v>1743</v>
      </c>
      <c r="C56" s="35">
        <v>1406</v>
      </c>
      <c r="D56" s="36">
        <f t="shared" si="5"/>
        <v>0.80665519219736093</v>
      </c>
      <c r="E56" s="37">
        <f t="shared" si="6"/>
        <v>337</v>
      </c>
      <c r="F56" s="34">
        <f t="shared" si="7"/>
        <v>181</v>
      </c>
      <c r="G56" s="34">
        <v>1587</v>
      </c>
      <c r="H56" s="33">
        <f t="shared" si="8"/>
        <v>-156</v>
      </c>
      <c r="I56" s="31">
        <f t="shared" si="9"/>
        <v>-8.9500860585197933E-2</v>
      </c>
      <c r="J56" s="7"/>
      <c r="K56" s="3"/>
      <c r="L56" s="3"/>
      <c r="M56" s="3"/>
    </row>
    <row r="57" spans="1:13" ht="13.15" x14ac:dyDescent="0.4">
      <c r="A57" s="41" t="s">
        <v>24</v>
      </c>
      <c r="B57" s="34">
        <v>1755</v>
      </c>
      <c r="C57" s="35">
        <v>1409</v>
      </c>
      <c r="D57" s="36">
        <f t="shared" si="5"/>
        <v>0.80284900284900285</v>
      </c>
      <c r="E57" s="37">
        <f t="shared" si="6"/>
        <v>346</v>
      </c>
      <c r="F57" s="34">
        <f t="shared" si="7"/>
        <v>169</v>
      </c>
      <c r="G57" s="34">
        <v>1578</v>
      </c>
      <c r="H57" s="33">
        <f t="shared" si="8"/>
        <v>-177</v>
      </c>
      <c r="I57" s="31">
        <f t="shared" si="9"/>
        <v>-0.10085470085470086</v>
      </c>
      <c r="J57" s="7"/>
      <c r="K57" s="3"/>
      <c r="L57" s="3"/>
      <c r="M57" s="3"/>
    </row>
    <row r="58" spans="1:13" ht="13.15" x14ac:dyDescent="0.4">
      <c r="A58" s="41" t="s">
        <v>42</v>
      </c>
      <c r="B58" s="34">
        <v>127</v>
      </c>
      <c r="C58" s="35">
        <v>90</v>
      </c>
      <c r="D58" s="36">
        <f t="shared" si="5"/>
        <v>0.70866141732283461</v>
      </c>
      <c r="E58" s="37">
        <f t="shared" si="6"/>
        <v>37</v>
      </c>
      <c r="F58" s="34">
        <f t="shared" si="7"/>
        <v>22</v>
      </c>
      <c r="G58" s="34">
        <v>112</v>
      </c>
      <c r="H58" s="33">
        <f t="shared" si="8"/>
        <v>-15</v>
      </c>
      <c r="I58" s="31">
        <f t="shared" si="9"/>
        <v>-0.11811023622047244</v>
      </c>
      <c r="J58" s="7"/>
      <c r="K58" s="3"/>
      <c r="L58" s="3"/>
      <c r="M58" s="3"/>
    </row>
    <row r="59" spans="1:13" ht="13.15" x14ac:dyDescent="0.4">
      <c r="K59" s="3"/>
      <c r="L59" s="3"/>
      <c r="M59" s="3"/>
    </row>
    <row r="60" spans="1:13" ht="13.15" x14ac:dyDescent="0.4">
      <c r="A60" s="8" t="s">
        <v>54</v>
      </c>
      <c r="B60" s="6">
        <f>SUM(B8:B58)</f>
        <v>51375</v>
      </c>
      <c r="E60" s="6"/>
      <c r="F60" s="6"/>
      <c r="G60" s="6">
        <f>SUM(G8:G58)</f>
        <v>51375</v>
      </c>
      <c r="I60" s="7"/>
      <c r="J60" s="7"/>
      <c r="K60" s="3"/>
      <c r="L60" s="3"/>
      <c r="M60" s="3"/>
    </row>
    <row r="61" spans="1:13" ht="13.15" x14ac:dyDescent="0.4">
      <c r="K61" s="3"/>
      <c r="L61" s="3"/>
      <c r="M61" s="3"/>
    </row>
    <row r="62" spans="1:13" ht="13.15" x14ac:dyDescent="0.4">
      <c r="A62" t="s">
        <v>58</v>
      </c>
      <c r="K62" s="3"/>
      <c r="L62" s="3"/>
      <c r="M62" s="3"/>
    </row>
    <row r="63" spans="1:13" ht="12.75" customHeight="1" x14ac:dyDescent="0.35"/>
  </sheetData>
  <sortState xmlns:xlrd2="http://schemas.microsoft.com/office/spreadsheetml/2017/richdata2" ref="A8:I58">
    <sortCondition descending="1" ref="I8:I58"/>
  </sortState>
  <mergeCells count="1">
    <mergeCell ref="F3:I5"/>
  </mergeCells>
  <conditionalFormatting sqref="I8:J58 I60:J60">
    <cfRule type="cellIs" dxfId="5" priority="7" operator="lessThan">
      <formula>0</formula>
    </cfRule>
    <cfRule type="cellIs" dxfId="4" priority="8" operator="greaterThan">
      <formula>0</formula>
    </cfRule>
  </conditionalFormatting>
  <hyperlinks>
    <hyperlink ref="A4" location="Contents!A1" display="Return to Table of Contents" xr:uid="{B55351BD-73AF-48E9-B088-45A12FD0883A}"/>
  </hyperlinks>
  <pageMargins left="0.25" right="0.25" top="0.75" bottom="0.75" header="0.3" footer="0.3"/>
  <pageSetup orientation="portrait" r:id="rId1"/>
  <ignoredErrors>
    <ignoredError sqref="B60 G6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A3D22-A561-45B0-A23B-5FFD333D7B4C}">
  <dimension ref="A1:AC60"/>
  <sheetViews>
    <sheetView workbookViewId="0">
      <pane ySplit="7" topLeftCell="A8" activePane="bottomLeft" state="frozen"/>
      <selection activeCell="K6" sqref="K6"/>
      <selection pane="bottomLeft"/>
    </sheetView>
  </sheetViews>
  <sheetFormatPr defaultColWidth="9.1328125" defaultRowHeight="13.15" x14ac:dyDescent="0.4"/>
  <cols>
    <col min="1" max="1" width="18.9296875" style="19" customWidth="1"/>
    <col min="2" max="8" width="10.06640625" style="75" customWidth="1"/>
    <col min="9" max="9" width="13.265625" style="85" customWidth="1"/>
    <col min="10" max="10" width="18" style="18" customWidth="1"/>
    <col min="11" max="16384" width="9.1328125" style="18"/>
  </cols>
  <sheetData>
    <row r="1" spans="1:29" ht="17.350000000000001" customHeight="1" x14ac:dyDescent="0.4">
      <c r="A1" s="19" t="s">
        <v>92</v>
      </c>
    </row>
    <row r="2" spans="1:29" ht="17.350000000000001" customHeight="1" thickBot="1" x14ac:dyDescent="0.4">
      <c r="A2" s="18" t="s">
        <v>82</v>
      </c>
      <c r="I2" s="86"/>
    </row>
    <row r="3" spans="1:29" ht="17.350000000000001" customHeight="1" x14ac:dyDescent="0.35">
      <c r="A3" s="18" t="s">
        <v>1</v>
      </c>
      <c r="F3" s="107" t="s">
        <v>83</v>
      </c>
      <c r="G3" s="108"/>
      <c r="H3" s="108"/>
      <c r="I3" s="109"/>
    </row>
    <row r="4" spans="1:29" ht="17.350000000000001" customHeight="1" x14ac:dyDescent="0.35">
      <c r="A4" s="88" t="s">
        <v>57</v>
      </c>
      <c r="F4" s="110"/>
      <c r="G4" s="111"/>
      <c r="H4" s="111"/>
      <c r="I4" s="112"/>
    </row>
    <row r="5" spans="1:29" ht="21.85" customHeight="1" thickBot="1" x14ac:dyDescent="0.45">
      <c r="F5" s="113"/>
      <c r="G5" s="114"/>
      <c r="H5" s="114"/>
      <c r="I5" s="115"/>
    </row>
    <row r="7" spans="1:29" s="62" customFormat="1" ht="51" customHeight="1" x14ac:dyDescent="0.4">
      <c r="A7" s="61" t="s">
        <v>2</v>
      </c>
      <c r="B7" s="76" t="s">
        <v>64</v>
      </c>
      <c r="C7" s="76" t="s">
        <v>66</v>
      </c>
      <c r="D7" s="76" t="s">
        <v>84</v>
      </c>
      <c r="E7" s="76" t="s">
        <v>85</v>
      </c>
      <c r="F7" s="76" t="s">
        <v>86</v>
      </c>
      <c r="G7" s="76" t="s">
        <v>65</v>
      </c>
      <c r="H7" s="76" t="s">
        <v>70</v>
      </c>
      <c r="I7" s="87" t="s">
        <v>87</v>
      </c>
      <c r="Z7" s="18"/>
      <c r="AA7" s="18"/>
      <c r="AB7" s="18"/>
      <c r="AC7" s="18"/>
    </row>
    <row r="8" spans="1:29" ht="12.75" customHeight="1" x14ac:dyDescent="0.4">
      <c r="A8" s="63" t="s">
        <v>37</v>
      </c>
      <c r="B8" s="77">
        <v>13</v>
      </c>
      <c r="C8" s="77">
        <v>13</v>
      </c>
      <c r="D8" s="78">
        <f>C8/B8</f>
        <v>1</v>
      </c>
      <c r="E8" s="77">
        <f t="shared" ref="E8:E58" si="0">B8-C8</f>
        <v>0</v>
      </c>
      <c r="F8" s="77">
        <f t="shared" ref="F8:F58" si="1">G8-C8</f>
        <v>5</v>
      </c>
      <c r="G8" s="77">
        <v>18</v>
      </c>
      <c r="H8" s="77">
        <f t="shared" ref="H8:H58" si="2">F8-E8</f>
        <v>5</v>
      </c>
      <c r="I8" s="78">
        <f t="shared" ref="I8:I58" si="3">H8/B8</f>
        <v>0.38461538461538464</v>
      </c>
      <c r="J8" s="64"/>
    </row>
    <row r="9" spans="1:29" ht="12.75" customHeight="1" x14ac:dyDescent="0.4">
      <c r="A9" s="63" t="s">
        <v>47</v>
      </c>
      <c r="B9" s="77">
        <v>78</v>
      </c>
      <c r="C9" s="77">
        <v>75</v>
      </c>
      <c r="D9" s="78">
        <f>C9/B9</f>
        <v>0.96153846153846156</v>
      </c>
      <c r="E9" s="77">
        <f t="shared" si="0"/>
        <v>3</v>
      </c>
      <c r="F9" s="77">
        <f t="shared" si="1"/>
        <v>20</v>
      </c>
      <c r="G9" s="77">
        <v>95</v>
      </c>
      <c r="H9" s="77">
        <f t="shared" si="2"/>
        <v>17</v>
      </c>
      <c r="I9" s="78">
        <f t="shared" si="3"/>
        <v>0.21794871794871795</v>
      </c>
      <c r="J9" s="64"/>
    </row>
    <row r="10" spans="1:29" ht="12.75" customHeight="1" x14ac:dyDescent="0.4">
      <c r="A10" s="63" t="s">
        <v>29</v>
      </c>
      <c r="B10" s="77">
        <v>23</v>
      </c>
      <c r="C10" s="77">
        <v>20</v>
      </c>
      <c r="D10" s="78">
        <f t="shared" ref="D10:D58" si="4">C10/B10</f>
        <v>0.86956521739130432</v>
      </c>
      <c r="E10" s="77">
        <f t="shared" si="0"/>
        <v>3</v>
      </c>
      <c r="F10" s="77">
        <f t="shared" si="1"/>
        <v>7</v>
      </c>
      <c r="G10" s="77">
        <v>27</v>
      </c>
      <c r="H10" s="77">
        <f t="shared" si="2"/>
        <v>4</v>
      </c>
      <c r="I10" s="78">
        <f t="shared" si="3"/>
        <v>0.17391304347826086</v>
      </c>
      <c r="J10" s="64"/>
    </row>
    <row r="11" spans="1:29" ht="12.75" customHeight="1" x14ac:dyDescent="0.4">
      <c r="A11" s="63" t="s">
        <v>53</v>
      </c>
      <c r="B11" s="77">
        <v>12</v>
      </c>
      <c r="C11" s="77">
        <v>12</v>
      </c>
      <c r="D11" s="78">
        <f t="shared" si="4"/>
        <v>1</v>
      </c>
      <c r="E11" s="77">
        <f t="shared" si="0"/>
        <v>0</v>
      </c>
      <c r="F11" s="77">
        <f t="shared" si="1"/>
        <v>2</v>
      </c>
      <c r="G11" s="77">
        <v>14</v>
      </c>
      <c r="H11" s="77">
        <f t="shared" si="2"/>
        <v>2</v>
      </c>
      <c r="I11" s="78">
        <f t="shared" si="3"/>
        <v>0.16666666666666666</v>
      </c>
      <c r="J11" s="64"/>
    </row>
    <row r="12" spans="1:29" ht="12.75" customHeight="1" x14ac:dyDescent="0.4">
      <c r="A12" s="63" t="s">
        <v>32</v>
      </c>
      <c r="B12" s="77">
        <v>39</v>
      </c>
      <c r="C12" s="77">
        <v>33</v>
      </c>
      <c r="D12" s="78">
        <f t="shared" si="4"/>
        <v>0.84615384615384615</v>
      </c>
      <c r="E12" s="77">
        <f t="shared" si="0"/>
        <v>6</v>
      </c>
      <c r="F12" s="77">
        <f t="shared" si="1"/>
        <v>12</v>
      </c>
      <c r="G12" s="77">
        <v>45</v>
      </c>
      <c r="H12" s="77">
        <f t="shared" si="2"/>
        <v>6</v>
      </c>
      <c r="I12" s="78">
        <f t="shared" si="3"/>
        <v>0.15384615384615385</v>
      </c>
      <c r="J12" s="64"/>
    </row>
    <row r="13" spans="1:29" ht="12.75" customHeight="1" x14ac:dyDescent="0.4">
      <c r="A13" s="63" t="s">
        <v>19</v>
      </c>
      <c r="B13" s="77">
        <v>55</v>
      </c>
      <c r="C13" s="77">
        <v>50</v>
      </c>
      <c r="D13" s="78">
        <f t="shared" si="4"/>
        <v>0.90909090909090906</v>
      </c>
      <c r="E13" s="77">
        <f t="shared" si="0"/>
        <v>5</v>
      </c>
      <c r="F13" s="77">
        <f t="shared" si="1"/>
        <v>13</v>
      </c>
      <c r="G13" s="77">
        <v>63</v>
      </c>
      <c r="H13" s="77">
        <f t="shared" si="2"/>
        <v>8</v>
      </c>
      <c r="I13" s="78">
        <f t="shared" si="3"/>
        <v>0.14545454545454545</v>
      </c>
      <c r="J13" s="64"/>
    </row>
    <row r="14" spans="1:29" ht="12.75" customHeight="1" x14ac:dyDescent="0.4">
      <c r="A14" s="63" t="s">
        <v>43</v>
      </c>
      <c r="B14" s="77">
        <v>92</v>
      </c>
      <c r="C14" s="77">
        <v>81</v>
      </c>
      <c r="D14" s="78">
        <f t="shared" si="4"/>
        <v>0.88043478260869568</v>
      </c>
      <c r="E14" s="77">
        <f t="shared" si="0"/>
        <v>11</v>
      </c>
      <c r="F14" s="77">
        <f t="shared" si="1"/>
        <v>23</v>
      </c>
      <c r="G14" s="77">
        <v>104</v>
      </c>
      <c r="H14" s="77">
        <f t="shared" si="2"/>
        <v>12</v>
      </c>
      <c r="I14" s="78">
        <f t="shared" si="3"/>
        <v>0.13043478260869565</v>
      </c>
      <c r="J14" s="64"/>
    </row>
    <row r="15" spans="1:29" ht="12.75" customHeight="1" x14ac:dyDescent="0.4">
      <c r="A15" s="63" t="s">
        <v>44</v>
      </c>
      <c r="B15" s="77">
        <v>19</v>
      </c>
      <c r="C15" s="77">
        <v>15</v>
      </c>
      <c r="D15" s="78">
        <f t="shared" si="4"/>
        <v>0.78947368421052633</v>
      </c>
      <c r="E15" s="77">
        <f t="shared" si="0"/>
        <v>4</v>
      </c>
      <c r="F15" s="77">
        <f t="shared" si="1"/>
        <v>6</v>
      </c>
      <c r="G15" s="77">
        <v>21</v>
      </c>
      <c r="H15" s="77">
        <f t="shared" si="2"/>
        <v>2</v>
      </c>
      <c r="I15" s="78">
        <f t="shared" si="3"/>
        <v>0.10526315789473684</v>
      </c>
      <c r="J15" s="64"/>
    </row>
    <row r="16" spans="1:29" ht="12.75" customHeight="1" x14ac:dyDescent="0.4">
      <c r="A16" s="63" t="s">
        <v>33</v>
      </c>
      <c r="B16" s="77">
        <v>261</v>
      </c>
      <c r="C16" s="77">
        <v>233</v>
      </c>
      <c r="D16" s="78">
        <f t="shared" si="4"/>
        <v>0.89272030651340994</v>
      </c>
      <c r="E16" s="77">
        <f t="shared" si="0"/>
        <v>28</v>
      </c>
      <c r="F16" s="77">
        <f t="shared" si="1"/>
        <v>53</v>
      </c>
      <c r="G16" s="77">
        <v>286</v>
      </c>
      <c r="H16" s="77">
        <f t="shared" si="2"/>
        <v>25</v>
      </c>
      <c r="I16" s="78">
        <f t="shared" si="3"/>
        <v>9.5785440613026823E-2</v>
      </c>
      <c r="J16" s="64"/>
    </row>
    <row r="17" spans="1:10" ht="12.75" customHeight="1" x14ac:dyDescent="0.4">
      <c r="A17" s="63" t="s">
        <v>45</v>
      </c>
      <c r="B17" s="77">
        <v>141</v>
      </c>
      <c r="C17" s="77">
        <v>125</v>
      </c>
      <c r="D17" s="78">
        <f t="shared" si="4"/>
        <v>0.88652482269503541</v>
      </c>
      <c r="E17" s="77">
        <f t="shared" si="0"/>
        <v>16</v>
      </c>
      <c r="F17" s="77">
        <f t="shared" si="1"/>
        <v>28</v>
      </c>
      <c r="G17" s="77">
        <v>153</v>
      </c>
      <c r="H17" s="77">
        <f t="shared" si="2"/>
        <v>12</v>
      </c>
      <c r="I17" s="78">
        <f t="shared" si="3"/>
        <v>8.5106382978723402E-2</v>
      </c>
      <c r="J17" s="64"/>
    </row>
    <row r="18" spans="1:10" ht="12.75" customHeight="1" x14ac:dyDescent="0.4">
      <c r="A18" s="63" t="s">
        <v>6</v>
      </c>
      <c r="B18" s="77">
        <v>36</v>
      </c>
      <c r="C18" s="77">
        <v>32</v>
      </c>
      <c r="D18" s="78">
        <f t="shared" si="4"/>
        <v>0.88888888888888884</v>
      </c>
      <c r="E18" s="77">
        <f t="shared" si="0"/>
        <v>4</v>
      </c>
      <c r="F18" s="77">
        <f t="shared" si="1"/>
        <v>7</v>
      </c>
      <c r="G18" s="77">
        <v>39</v>
      </c>
      <c r="H18" s="77">
        <f t="shared" si="2"/>
        <v>3</v>
      </c>
      <c r="I18" s="78">
        <f t="shared" si="3"/>
        <v>8.3333333333333329E-2</v>
      </c>
      <c r="J18" s="64"/>
    </row>
    <row r="19" spans="1:10" ht="12.75" customHeight="1" x14ac:dyDescent="0.4">
      <c r="A19" s="63" t="s">
        <v>50</v>
      </c>
      <c r="B19" s="77">
        <v>219</v>
      </c>
      <c r="C19" s="77">
        <v>194</v>
      </c>
      <c r="D19" s="78">
        <f t="shared" si="4"/>
        <v>0.88584474885844744</v>
      </c>
      <c r="E19" s="77">
        <f t="shared" si="0"/>
        <v>25</v>
      </c>
      <c r="F19" s="77">
        <f t="shared" si="1"/>
        <v>41</v>
      </c>
      <c r="G19" s="77">
        <v>235</v>
      </c>
      <c r="H19" s="77">
        <f t="shared" si="2"/>
        <v>16</v>
      </c>
      <c r="I19" s="78">
        <f t="shared" si="3"/>
        <v>7.3059360730593603E-2</v>
      </c>
      <c r="J19" s="64"/>
    </row>
    <row r="20" spans="1:10" ht="12.75" customHeight="1" x14ac:dyDescent="0.4">
      <c r="A20" s="63" t="s">
        <v>36</v>
      </c>
      <c r="B20" s="77">
        <v>217</v>
      </c>
      <c r="C20" s="77">
        <v>184</v>
      </c>
      <c r="D20" s="78">
        <f t="shared" si="4"/>
        <v>0.84792626728110598</v>
      </c>
      <c r="E20" s="77">
        <f t="shared" si="0"/>
        <v>33</v>
      </c>
      <c r="F20" s="77">
        <f t="shared" si="1"/>
        <v>46</v>
      </c>
      <c r="G20" s="77">
        <v>230</v>
      </c>
      <c r="H20" s="77">
        <f t="shared" si="2"/>
        <v>13</v>
      </c>
      <c r="I20" s="78">
        <f t="shared" si="3"/>
        <v>5.9907834101382486E-2</v>
      </c>
      <c r="J20" s="64"/>
    </row>
    <row r="21" spans="1:10" ht="12.75" customHeight="1" x14ac:dyDescent="0.4">
      <c r="A21" s="63" t="s">
        <v>5</v>
      </c>
      <c r="B21" s="77">
        <v>145</v>
      </c>
      <c r="C21" s="77">
        <v>127</v>
      </c>
      <c r="D21" s="78">
        <f t="shared" si="4"/>
        <v>0.87586206896551722</v>
      </c>
      <c r="E21" s="77">
        <f t="shared" si="0"/>
        <v>18</v>
      </c>
      <c r="F21" s="77">
        <f t="shared" si="1"/>
        <v>26</v>
      </c>
      <c r="G21" s="77">
        <v>153</v>
      </c>
      <c r="H21" s="77">
        <f t="shared" si="2"/>
        <v>8</v>
      </c>
      <c r="I21" s="78">
        <f t="shared" si="3"/>
        <v>5.5172413793103448E-2</v>
      </c>
      <c r="J21" s="64"/>
    </row>
    <row r="22" spans="1:10" ht="12.75" customHeight="1" x14ac:dyDescent="0.4">
      <c r="A22" s="63" t="s">
        <v>7</v>
      </c>
      <c r="B22" s="77">
        <v>1035</v>
      </c>
      <c r="C22" s="77">
        <v>991</v>
      </c>
      <c r="D22" s="78">
        <f t="shared" si="4"/>
        <v>0.95748792270531402</v>
      </c>
      <c r="E22" s="77">
        <f t="shared" si="0"/>
        <v>44</v>
      </c>
      <c r="F22" s="77">
        <f t="shared" si="1"/>
        <v>101</v>
      </c>
      <c r="G22" s="77">
        <v>1092</v>
      </c>
      <c r="H22" s="77">
        <f t="shared" si="2"/>
        <v>57</v>
      </c>
      <c r="I22" s="78">
        <f t="shared" si="3"/>
        <v>5.5072463768115941E-2</v>
      </c>
      <c r="J22" s="64"/>
    </row>
    <row r="23" spans="1:10" ht="12.75" customHeight="1" x14ac:dyDescent="0.4">
      <c r="A23" s="63" t="s">
        <v>12</v>
      </c>
      <c r="B23" s="77">
        <v>561</v>
      </c>
      <c r="C23" s="77">
        <v>509</v>
      </c>
      <c r="D23" s="78">
        <f t="shared" si="4"/>
        <v>0.90730837789661323</v>
      </c>
      <c r="E23" s="77">
        <f t="shared" si="0"/>
        <v>52</v>
      </c>
      <c r="F23" s="77">
        <f t="shared" si="1"/>
        <v>82</v>
      </c>
      <c r="G23" s="77">
        <v>591</v>
      </c>
      <c r="H23" s="77">
        <f t="shared" si="2"/>
        <v>30</v>
      </c>
      <c r="I23" s="78">
        <f t="shared" si="3"/>
        <v>5.3475935828877004E-2</v>
      </c>
      <c r="J23" s="64"/>
    </row>
    <row r="24" spans="1:10" ht="12.75" customHeight="1" x14ac:dyDescent="0.4">
      <c r="A24" s="63" t="s">
        <v>46</v>
      </c>
      <c r="B24" s="77">
        <v>645</v>
      </c>
      <c r="C24" s="77">
        <v>572</v>
      </c>
      <c r="D24" s="78">
        <f t="shared" si="4"/>
        <v>0.88682170542635663</v>
      </c>
      <c r="E24" s="77">
        <f t="shared" si="0"/>
        <v>73</v>
      </c>
      <c r="F24" s="77">
        <f t="shared" si="1"/>
        <v>102</v>
      </c>
      <c r="G24" s="77">
        <v>674</v>
      </c>
      <c r="H24" s="77">
        <f t="shared" si="2"/>
        <v>29</v>
      </c>
      <c r="I24" s="78">
        <f t="shared" si="3"/>
        <v>4.4961240310077519E-2</v>
      </c>
      <c r="J24" s="64"/>
    </row>
    <row r="25" spans="1:10" ht="12.75" customHeight="1" x14ac:dyDescent="0.4">
      <c r="A25" s="63" t="s">
        <v>8</v>
      </c>
      <c r="B25" s="77">
        <v>181</v>
      </c>
      <c r="C25" s="77">
        <v>147</v>
      </c>
      <c r="D25" s="78">
        <f t="shared" si="4"/>
        <v>0.81215469613259672</v>
      </c>
      <c r="E25" s="77">
        <f t="shared" si="0"/>
        <v>34</v>
      </c>
      <c r="F25" s="77">
        <f t="shared" si="1"/>
        <v>42</v>
      </c>
      <c r="G25" s="77">
        <v>189</v>
      </c>
      <c r="H25" s="77">
        <f t="shared" si="2"/>
        <v>8</v>
      </c>
      <c r="I25" s="78">
        <f t="shared" si="3"/>
        <v>4.4198895027624308E-2</v>
      </c>
      <c r="J25" s="64"/>
    </row>
    <row r="26" spans="1:10" ht="12.75" customHeight="1" x14ac:dyDescent="0.4">
      <c r="A26" s="63" t="s">
        <v>3</v>
      </c>
      <c r="B26" s="77">
        <v>68</v>
      </c>
      <c r="C26" s="77">
        <v>60</v>
      </c>
      <c r="D26" s="78">
        <f t="shared" si="4"/>
        <v>0.88235294117647056</v>
      </c>
      <c r="E26" s="77">
        <f t="shared" si="0"/>
        <v>8</v>
      </c>
      <c r="F26" s="77">
        <f t="shared" si="1"/>
        <v>11</v>
      </c>
      <c r="G26" s="77">
        <v>71</v>
      </c>
      <c r="H26" s="77">
        <f t="shared" si="2"/>
        <v>3</v>
      </c>
      <c r="I26" s="78">
        <f t="shared" si="3"/>
        <v>4.4117647058823532E-2</v>
      </c>
      <c r="J26" s="64"/>
    </row>
    <row r="27" spans="1:10" ht="12.75" customHeight="1" x14ac:dyDescent="0.4">
      <c r="A27" s="63" t="s">
        <v>22</v>
      </c>
      <c r="B27" s="77">
        <v>27</v>
      </c>
      <c r="C27" s="77">
        <v>20</v>
      </c>
      <c r="D27" s="78">
        <f t="shared" si="4"/>
        <v>0.7407407407407407</v>
      </c>
      <c r="E27" s="77">
        <f t="shared" si="0"/>
        <v>7</v>
      </c>
      <c r="F27" s="77">
        <f t="shared" si="1"/>
        <v>8</v>
      </c>
      <c r="G27" s="77">
        <v>28</v>
      </c>
      <c r="H27" s="77">
        <f t="shared" si="2"/>
        <v>1</v>
      </c>
      <c r="I27" s="78">
        <f t="shared" si="3"/>
        <v>3.7037037037037035E-2</v>
      </c>
      <c r="J27" s="64"/>
    </row>
    <row r="28" spans="1:10" ht="12.75" customHeight="1" x14ac:dyDescent="0.4">
      <c r="A28" s="63" t="s">
        <v>49</v>
      </c>
      <c r="B28" s="77">
        <v>247</v>
      </c>
      <c r="C28" s="77">
        <v>205</v>
      </c>
      <c r="D28" s="78">
        <f t="shared" si="4"/>
        <v>0.82995951417004044</v>
      </c>
      <c r="E28" s="77">
        <f t="shared" si="0"/>
        <v>42</v>
      </c>
      <c r="F28" s="77">
        <f t="shared" si="1"/>
        <v>50</v>
      </c>
      <c r="G28" s="77">
        <v>255</v>
      </c>
      <c r="H28" s="77">
        <f t="shared" si="2"/>
        <v>8</v>
      </c>
      <c r="I28" s="78">
        <f t="shared" si="3"/>
        <v>3.2388663967611336E-2</v>
      </c>
      <c r="J28" s="64"/>
    </row>
    <row r="29" spans="1:10" ht="12.75" customHeight="1" x14ac:dyDescent="0.4">
      <c r="A29" s="63" t="s">
        <v>27</v>
      </c>
      <c r="B29" s="77">
        <v>40</v>
      </c>
      <c r="C29" s="77">
        <v>36</v>
      </c>
      <c r="D29" s="78">
        <f t="shared" si="4"/>
        <v>0.9</v>
      </c>
      <c r="E29" s="77">
        <f t="shared" si="0"/>
        <v>4</v>
      </c>
      <c r="F29" s="77">
        <f t="shared" si="1"/>
        <v>5</v>
      </c>
      <c r="G29" s="77">
        <v>41</v>
      </c>
      <c r="H29" s="77">
        <f t="shared" si="2"/>
        <v>1</v>
      </c>
      <c r="I29" s="78">
        <f t="shared" si="3"/>
        <v>2.5000000000000001E-2</v>
      </c>
      <c r="J29" s="64"/>
    </row>
    <row r="30" spans="1:10" ht="12.75" customHeight="1" x14ac:dyDescent="0.4">
      <c r="A30" s="63" t="s">
        <v>26</v>
      </c>
      <c r="B30" s="77">
        <v>107</v>
      </c>
      <c r="C30" s="77">
        <v>90</v>
      </c>
      <c r="D30" s="78">
        <f t="shared" si="4"/>
        <v>0.84112149532710279</v>
      </c>
      <c r="E30" s="77">
        <f t="shared" si="0"/>
        <v>17</v>
      </c>
      <c r="F30" s="77">
        <f t="shared" si="1"/>
        <v>18</v>
      </c>
      <c r="G30" s="77">
        <v>108</v>
      </c>
      <c r="H30" s="77">
        <f t="shared" si="2"/>
        <v>1</v>
      </c>
      <c r="I30" s="78">
        <f t="shared" si="3"/>
        <v>9.3457943925233638E-3</v>
      </c>
      <c r="J30" s="64"/>
    </row>
    <row r="31" spans="1:10" ht="12.75" customHeight="1" x14ac:dyDescent="0.4">
      <c r="A31" s="63" t="s">
        <v>13</v>
      </c>
      <c r="B31" s="77">
        <v>183</v>
      </c>
      <c r="C31" s="77">
        <v>159</v>
      </c>
      <c r="D31" s="78">
        <f t="shared" si="4"/>
        <v>0.86885245901639341</v>
      </c>
      <c r="E31" s="77">
        <f t="shared" si="0"/>
        <v>24</v>
      </c>
      <c r="F31" s="77">
        <f t="shared" si="1"/>
        <v>24</v>
      </c>
      <c r="G31" s="77">
        <v>183</v>
      </c>
      <c r="H31" s="77">
        <f t="shared" si="2"/>
        <v>0</v>
      </c>
      <c r="I31" s="78">
        <f t="shared" si="3"/>
        <v>0</v>
      </c>
      <c r="J31" s="64"/>
    </row>
    <row r="32" spans="1:10" ht="12.75" customHeight="1" x14ac:dyDescent="0.4">
      <c r="A32" s="63" t="s">
        <v>16</v>
      </c>
      <c r="B32" s="77">
        <v>289</v>
      </c>
      <c r="C32" s="77">
        <v>246</v>
      </c>
      <c r="D32" s="78">
        <f t="shared" si="4"/>
        <v>0.85121107266435991</v>
      </c>
      <c r="E32" s="77">
        <f t="shared" si="0"/>
        <v>43</v>
      </c>
      <c r="F32" s="77">
        <f t="shared" si="1"/>
        <v>43</v>
      </c>
      <c r="G32" s="77">
        <v>289</v>
      </c>
      <c r="H32" s="77">
        <f t="shared" si="2"/>
        <v>0</v>
      </c>
      <c r="I32" s="78">
        <f t="shared" si="3"/>
        <v>0</v>
      </c>
      <c r="J32" s="64"/>
    </row>
    <row r="33" spans="1:10" ht="12.75" customHeight="1" x14ac:dyDescent="0.4">
      <c r="A33" s="63" t="s">
        <v>18</v>
      </c>
      <c r="B33" s="77">
        <v>63</v>
      </c>
      <c r="C33" s="77">
        <v>51</v>
      </c>
      <c r="D33" s="78">
        <f t="shared" si="4"/>
        <v>0.80952380952380953</v>
      </c>
      <c r="E33" s="77">
        <f t="shared" si="0"/>
        <v>12</v>
      </c>
      <c r="F33" s="77">
        <f t="shared" si="1"/>
        <v>12</v>
      </c>
      <c r="G33" s="77">
        <v>63</v>
      </c>
      <c r="H33" s="77">
        <f t="shared" si="2"/>
        <v>0</v>
      </c>
      <c r="I33" s="78">
        <f t="shared" si="3"/>
        <v>0</v>
      </c>
      <c r="J33" s="64"/>
    </row>
    <row r="34" spans="1:10" ht="12.75" customHeight="1" x14ac:dyDescent="0.4">
      <c r="A34" s="63" t="s">
        <v>39</v>
      </c>
      <c r="B34" s="77">
        <v>64</v>
      </c>
      <c r="C34" s="77">
        <v>52</v>
      </c>
      <c r="D34" s="78">
        <f t="shared" si="4"/>
        <v>0.8125</v>
      </c>
      <c r="E34" s="77">
        <f t="shared" si="0"/>
        <v>12</v>
      </c>
      <c r="F34" s="77">
        <f t="shared" si="1"/>
        <v>12</v>
      </c>
      <c r="G34" s="77">
        <v>64</v>
      </c>
      <c r="H34" s="77">
        <f t="shared" si="2"/>
        <v>0</v>
      </c>
      <c r="I34" s="78">
        <f t="shared" si="3"/>
        <v>0</v>
      </c>
      <c r="J34" s="64"/>
    </row>
    <row r="35" spans="1:10" ht="12.75" customHeight="1" x14ac:dyDescent="0.4">
      <c r="A35" s="63" t="s">
        <v>17</v>
      </c>
      <c r="B35" s="77">
        <v>116</v>
      </c>
      <c r="C35" s="77">
        <v>101</v>
      </c>
      <c r="D35" s="78">
        <f t="shared" si="4"/>
        <v>0.87068965517241381</v>
      </c>
      <c r="E35" s="77">
        <f t="shared" si="0"/>
        <v>15</v>
      </c>
      <c r="F35" s="77">
        <f t="shared" si="1"/>
        <v>14</v>
      </c>
      <c r="G35" s="77">
        <v>115</v>
      </c>
      <c r="H35" s="77">
        <f t="shared" si="2"/>
        <v>-1</v>
      </c>
      <c r="I35" s="78">
        <f t="shared" si="3"/>
        <v>-8.6206896551724137E-3</v>
      </c>
      <c r="J35" s="64"/>
    </row>
    <row r="36" spans="1:10" ht="12.75" customHeight="1" x14ac:dyDescent="0.4">
      <c r="A36" s="63" t="s">
        <v>31</v>
      </c>
      <c r="B36" s="77">
        <v>106</v>
      </c>
      <c r="C36" s="77">
        <v>84</v>
      </c>
      <c r="D36" s="78">
        <f t="shared" si="4"/>
        <v>0.79245283018867929</v>
      </c>
      <c r="E36" s="77">
        <f t="shared" si="0"/>
        <v>22</v>
      </c>
      <c r="F36" s="77">
        <f t="shared" si="1"/>
        <v>21</v>
      </c>
      <c r="G36" s="77">
        <v>105</v>
      </c>
      <c r="H36" s="77">
        <f t="shared" si="2"/>
        <v>-1</v>
      </c>
      <c r="I36" s="78">
        <f t="shared" si="3"/>
        <v>-9.433962264150943E-3</v>
      </c>
      <c r="J36" s="64"/>
    </row>
    <row r="37" spans="1:10" ht="12.75" customHeight="1" x14ac:dyDescent="0.4">
      <c r="A37" s="63" t="s">
        <v>40</v>
      </c>
      <c r="B37" s="77">
        <v>95</v>
      </c>
      <c r="C37" s="77">
        <v>78</v>
      </c>
      <c r="D37" s="78">
        <f t="shared" si="4"/>
        <v>0.82105263157894737</v>
      </c>
      <c r="E37" s="77">
        <f t="shared" si="0"/>
        <v>17</v>
      </c>
      <c r="F37" s="77">
        <f t="shared" si="1"/>
        <v>15</v>
      </c>
      <c r="G37" s="77">
        <v>93</v>
      </c>
      <c r="H37" s="77">
        <f t="shared" si="2"/>
        <v>-2</v>
      </c>
      <c r="I37" s="78">
        <f t="shared" si="3"/>
        <v>-2.1052631578947368E-2</v>
      </c>
      <c r="J37" s="64"/>
    </row>
    <row r="38" spans="1:10" ht="12.75" customHeight="1" x14ac:dyDescent="0.4">
      <c r="A38" s="63" t="s">
        <v>15</v>
      </c>
      <c r="B38" s="77">
        <v>47</v>
      </c>
      <c r="C38" s="77">
        <v>39</v>
      </c>
      <c r="D38" s="78">
        <f t="shared" si="4"/>
        <v>0.82978723404255317</v>
      </c>
      <c r="E38" s="77">
        <f t="shared" si="0"/>
        <v>8</v>
      </c>
      <c r="F38" s="77">
        <f t="shared" si="1"/>
        <v>7</v>
      </c>
      <c r="G38" s="77">
        <v>46</v>
      </c>
      <c r="H38" s="77">
        <f t="shared" si="2"/>
        <v>-1</v>
      </c>
      <c r="I38" s="78">
        <f t="shared" si="3"/>
        <v>-2.1276595744680851E-2</v>
      </c>
      <c r="J38" s="64"/>
    </row>
    <row r="39" spans="1:10" ht="12.75" customHeight="1" x14ac:dyDescent="0.4">
      <c r="A39" s="63" t="s">
        <v>4</v>
      </c>
      <c r="B39" s="77">
        <v>26</v>
      </c>
      <c r="C39" s="77">
        <v>22</v>
      </c>
      <c r="D39" s="78">
        <f t="shared" si="4"/>
        <v>0.84615384615384615</v>
      </c>
      <c r="E39" s="77">
        <f t="shared" si="0"/>
        <v>4</v>
      </c>
      <c r="F39" s="77">
        <f t="shared" si="1"/>
        <v>3</v>
      </c>
      <c r="G39" s="77">
        <v>25</v>
      </c>
      <c r="H39" s="77">
        <f t="shared" si="2"/>
        <v>-1</v>
      </c>
      <c r="I39" s="78">
        <f t="shared" si="3"/>
        <v>-3.8461538461538464E-2</v>
      </c>
      <c r="J39" s="64"/>
    </row>
    <row r="40" spans="1:10" ht="12.75" customHeight="1" x14ac:dyDescent="0.4">
      <c r="A40" s="63" t="s">
        <v>25</v>
      </c>
      <c r="B40" s="77">
        <v>215</v>
      </c>
      <c r="C40" s="77">
        <v>181</v>
      </c>
      <c r="D40" s="78">
        <f t="shared" si="4"/>
        <v>0.8418604651162791</v>
      </c>
      <c r="E40" s="77">
        <f t="shared" si="0"/>
        <v>34</v>
      </c>
      <c r="F40" s="77">
        <f t="shared" si="1"/>
        <v>25</v>
      </c>
      <c r="G40" s="77">
        <v>206</v>
      </c>
      <c r="H40" s="77">
        <f t="shared" si="2"/>
        <v>-9</v>
      </c>
      <c r="I40" s="78">
        <f t="shared" si="3"/>
        <v>-4.1860465116279069E-2</v>
      </c>
      <c r="J40" s="64"/>
    </row>
    <row r="41" spans="1:10" ht="12.75" customHeight="1" x14ac:dyDescent="0.4">
      <c r="A41" s="63" t="s">
        <v>14</v>
      </c>
      <c r="B41" s="77">
        <v>47</v>
      </c>
      <c r="C41" s="77">
        <v>37</v>
      </c>
      <c r="D41" s="78">
        <f t="shared" si="4"/>
        <v>0.78723404255319152</v>
      </c>
      <c r="E41" s="77">
        <f t="shared" si="0"/>
        <v>10</v>
      </c>
      <c r="F41" s="77">
        <f t="shared" si="1"/>
        <v>8</v>
      </c>
      <c r="G41" s="77">
        <v>45</v>
      </c>
      <c r="H41" s="77">
        <f t="shared" si="2"/>
        <v>-2</v>
      </c>
      <c r="I41" s="78">
        <f t="shared" si="3"/>
        <v>-4.2553191489361701E-2</v>
      </c>
      <c r="J41" s="64"/>
    </row>
    <row r="42" spans="1:10" ht="12.75" customHeight="1" x14ac:dyDescent="0.4">
      <c r="A42" s="63" t="s">
        <v>9</v>
      </c>
      <c r="B42" s="77">
        <v>115</v>
      </c>
      <c r="C42" s="77">
        <v>92</v>
      </c>
      <c r="D42" s="78">
        <f t="shared" si="4"/>
        <v>0.8</v>
      </c>
      <c r="E42" s="77">
        <f t="shared" si="0"/>
        <v>23</v>
      </c>
      <c r="F42" s="77">
        <f t="shared" si="1"/>
        <v>17</v>
      </c>
      <c r="G42" s="77">
        <v>109</v>
      </c>
      <c r="H42" s="77">
        <f t="shared" si="2"/>
        <v>-6</v>
      </c>
      <c r="I42" s="78">
        <f t="shared" si="3"/>
        <v>-5.2173913043478258E-2</v>
      </c>
      <c r="J42" s="64"/>
    </row>
    <row r="43" spans="1:10" ht="12.75" customHeight="1" x14ac:dyDescent="0.4">
      <c r="A43" s="63" t="s">
        <v>34</v>
      </c>
      <c r="B43" s="77">
        <v>38</v>
      </c>
      <c r="C43" s="77">
        <v>32</v>
      </c>
      <c r="D43" s="78">
        <f t="shared" si="4"/>
        <v>0.84210526315789469</v>
      </c>
      <c r="E43" s="77">
        <f t="shared" si="0"/>
        <v>6</v>
      </c>
      <c r="F43" s="77">
        <f t="shared" si="1"/>
        <v>4</v>
      </c>
      <c r="G43" s="77">
        <v>36</v>
      </c>
      <c r="H43" s="77">
        <f t="shared" si="2"/>
        <v>-2</v>
      </c>
      <c r="I43" s="78">
        <f t="shared" si="3"/>
        <v>-5.2631578947368418E-2</v>
      </c>
      <c r="J43" s="64"/>
    </row>
    <row r="44" spans="1:10" ht="12.75" customHeight="1" x14ac:dyDescent="0.4">
      <c r="A44" s="63" t="s">
        <v>23</v>
      </c>
      <c r="B44" s="77">
        <v>180</v>
      </c>
      <c r="C44" s="77">
        <v>143</v>
      </c>
      <c r="D44" s="78">
        <f t="shared" si="4"/>
        <v>0.7944444444444444</v>
      </c>
      <c r="E44" s="77">
        <f t="shared" si="0"/>
        <v>37</v>
      </c>
      <c r="F44" s="77">
        <f t="shared" si="1"/>
        <v>27</v>
      </c>
      <c r="G44" s="77">
        <v>170</v>
      </c>
      <c r="H44" s="77">
        <f t="shared" si="2"/>
        <v>-10</v>
      </c>
      <c r="I44" s="78">
        <f t="shared" si="3"/>
        <v>-5.5555555555555552E-2</v>
      </c>
      <c r="J44" s="64"/>
    </row>
    <row r="45" spans="1:10" ht="12.75" customHeight="1" x14ac:dyDescent="0.4">
      <c r="A45" s="63" t="s">
        <v>30</v>
      </c>
      <c r="B45" s="77">
        <v>46</v>
      </c>
      <c r="C45" s="77">
        <v>37</v>
      </c>
      <c r="D45" s="78">
        <f t="shared" si="4"/>
        <v>0.80434782608695654</v>
      </c>
      <c r="E45" s="77">
        <f t="shared" si="0"/>
        <v>9</v>
      </c>
      <c r="F45" s="77">
        <f t="shared" si="1"/>
        <v>6</v>
      </c>
      <c r="G45" s="77">
        <v>43</v>
      </c>
      <c r="H45" s="77">
        <f t="shared" si="2"/>
        <v>-3</v>
      </c>
      <c r="I45" s="78">
        <f t="shared" si="3"/>
        <v>-6.5217391304347824E-2</v>
      </c>
      <c r="J45" s="64"/>
    </row>
    <row r="46" spans="1:10" ht="12.75" customHeight="1" x14ac:dyDescent="0.4">
      <c r="A46" s="63" t="s">
        <v>52</v>
      </c>
      <c r="B46" s="77">
        <v>128</v>
      </c>
      <c r="C46" s="77">
        <v>107</v>
      </c>
      <c r="D46" s="78">
        <f t="shared" si="4"/>
        <v>0.8359375</v>
      </c>
      <c r="E46" s="77">
        <f t="shared" si="0"/>
        <v>21</v>
      </c>
      <c r="F46" s="77">
        <f t="shared" si="1"/>
        <v>12</v>
      </c>
      <c r="G46" s="77">
        <v>119</v>
      </c>
      <c r="H46" s="77">
        <f t="shared" si="2"/>
        <v>-9</v>
      </c>
      <c r="I46" s="78">
        <f t="shared" si="3"/>
        <v>-7.03125E-2</v>
      </c>
      <c r="J46" s="64"/>
    </row>
    <row r="47" spans="1:10" ht="12.75" customHeight="1" x14ac:dyDescent="0.4">
      <c r="A47" s="63" t="s">
        <v>20</v>
      </c>
      <c r="B47" s="77">
        <v>111</v>
      </c>
      <c r="C47" s="77">
        <v>90</v>
      </c>
      <c r="D47" s="78">
        <f t="shared" si="4"/>
        <v>0.81081081081081086</v>
      </c>
      <c r="E47" s="77">
        <f t="shared" si="0"/>
        <v>21</v>
      </c>
      <c r="F47" s="77">
        <f t="shared" si="1"/>
        <v>11</v>
      </c>
      <c r="G47" s="77">
        <v>101</v>
      </c>
      <c r="H47" s="77">
        <f t="shared" si="2"/>
        <v>-10</v>
      </c>
      <c r="I47" s="78">
        <f t="shared" si="3"/>
        <v>-9.0090090090090086E-2</v>
      </c>
      <c r="J47" s="64"/>
    </row>
    <row r="48" spans="1:10" ht="12.75" customHeight="1" x14ac:dyDescent="0.4">
      <c r="A48" s="63" t="s">
        <v>21</v>
      </c>
      <c r="B48" s="77">
        <v>98</v>
      </c>
      <c r="C48" s="77">
        <v>77</v>
      </c>
      <c r="D48" s="78">
        <f t="shared" si="4"/>
        <v>0.7857142857142857</v>
      </c>
      <c r="E48" s="77">
        <f t="shared" si="0"/>
        <v>21</v>
      </c>
      <c r="F48" s="77">
        <f t="shared" si="1"/>
        <v>12</v>
      </c>
      <c r="G48" s="77">
        <v>89</v>
      </c>
      <c r="H48" s="77">
        <f t="shared" si="2"/>
        <v>-9</v>
      </c>
      <c r="I48" s="78">
        <f t="shared" si="3"/>
        <v>-9.1836734693877556E-2</v>
      </c>
      <c r="J48" s="64"/>
    </row>
    <row r="49" spans="1:10" ht="12.75" customHeight="1" x14ac:dyDescent="0.4">
      <c r="A49" s="63" t="s">
        <v>11</v>
      </c>
      <c r="B49" s="77">
        <v>32</v>
      </c>
      <c r="C49" s="77">
        <v>21</v>
      </c>
      <c r="D49" s="78">
        <f t="shared" si="4"/>
        <v>0.65625</v>
      </c>
      <c r="E49" s="77">
        <f t="shared" si="0"/>
        <v>11</v>
      </c>
      <c r="F49" s="77">
        <f t="shared" si="1"/>
        <v>8</v>
      </c>
      <c r="G49" s="77">
        <v>29</v>
      </c>
      <c r="H49" s="77">
        <f t="shared" si="2"/>
        <v>-3</v>
      </c>
      <c r="I49" s="78">
        <f t="shared" si="3"/>
        <v>-9.375E-2</v>
      </c>
      <c r="J49" s="64"/>
    </row>
    <row r="50" spans="1:10" ht="12.75" customHeight="1" x14ac:dyDescent="0.4">
      <c r="A50" s="63" t="s">
        <v>24</v>
      </c>
      <c r="B50" s="77">
        <v>366</v>
      </c>
      <c r="C50" s="77">
        <v>306</v>
      </c>
      <c r="D50" s="78">
        <f t="shared" si="4"/>
        <v>0.83606557377049184</v>
      </c>
      <c r="E50" s="77">
        <f t="shared" si="0"/>
        <v>60</v>
      </c>
      <c r="F50" s="77">
        <f t="shared" si="1"/>
        <v>25</v>
      </c>
      <c r="G50" s="77">
        <v>331</v>
      </c>
      <c r="H50" s="77">
        <f t="shared" si="2"/>
        <v>-35</v>
      </c>
      <c r="I50" s="78">
        <f t="shared" si="3"/>
        <v>-9.5628415300546443E-2</v>
      </c>
      <c r="J50" s="64"/>
    </row>
    <row r="51" spans="1:10" ht="12.75" customHeight="1" x14ac:dyDescent="0.4">
      <c r="A51" s="63" t="s">
        <v>35</v>
      </c>
      <c r="B51" s="77">
        <v>697</v>
      </c>
      <c r="C51" s="77">
        <v>582</v>
      </c>
      <c r="D51" s="78">
        <f t="shared" si="4"/>
        <v>0.83500717360114773</v>
      </c>
      <c r="E51" s="77">
        <f t="shared" si="0"/>
        <v>115</v>
      </c>
      <c r="F51" s="77">
        <f t="shared" si="1"/>
        <v>47</v>
      </c>
      <c r="G51" s="77">
        <v>629</v>
      </c>
      <c r="H51" s="77">
        <f t="shared" si="2"/>
        <v>-68</v>
      </c>
      <c r="I51" s="78">
        <f t="shared" si="3"/>
        <v>-9.7560975609756101E-2</v>
      </c>
      <c r="J51" s="64"/>
    </row>
    <row r="52" spans="1:10" ht="12.75" customHeight="1" x14ac:dyDescent="0.4">
      <c r="A52" s="63" t="s">
        <v>51</v>
      </c>
      <c r="B52" s="77">
        <v>20</v>
      </c>
      <c r="C52" s="77">
        <v>15</v>
      </c>
      <c r="D52" s="78">
        <f t="shared" si="4"/>
        <v>0.75</v>
      </c>
      <c r="E52" s="77">
        <f t="shared" si="0"/>
        <v>5</v>
      </c>
      <c r="F52" s="77">
        <f t="shared" si="1"/>
        <v>3</v>
      </c>
      <c r="G52" s="77">
        <v>18</v>
      </c>
      <c r="H52" s="77">
        <f t="shared" si="2"/>
        <v>-2</v>
      </c>
      <c r="I52" s="78">
        <f t="shared" si="3"/>
        <v>-0.1</v>
      </c>
      <c r="J52" s="64"/>
    </row>
    <row r="53" spans="1:10" ht="12.75" customHeight="1" x14ac:dyDescent="0.4">
      <c r="A53" s="63" t="s">
        <v>41</v>
      </c>
      <c r="B53" s="77">
        <v>325</v>
      </c>
      <c r="C53" s="77">
        <v>260</v>
      </c>
      <c r="D53" s="78">
        <f t="shared" si="4"/>
        <v>0.8</v>
      </c>
      <c r="E53" s="77">
        <f t="shared" si="0"/>
        <v>65</v>
      </c>
      <c r="F53" s="77">
        <f t="shared" si="1"/>
        <v>32</v>
      </c>
      <c r="G53" s="77">
        <v>292</v>
      </c>
      <c r="H53" s="77">
        <f t="shared" si="2"/>
        <v>-33</v>
      </c>
      <c r="I53" s="78">
        <f t="shared" si="3"/>
        <v>-0.10153846153846154</v>
      </c>
      <c r="J53" s="64"/>
    </row>
    <row r="54" spans="1:10" ht="12.75" customHeight="1" x14ac:dyDescent="0.4">
      <c r="A54" s="63" t="s">
        <v>42</v>
      </c>
      <c r="B54" s="77">
        <v>17</v>
      </c>
      <c r="C54" s="77">
        <v>12</v>
      </c>
      <c r="D54" s="78">
        <f t="shared" si="4"/>
        <v>0.70588235294117652</v>
      </c>
      <c r="E54" s="77">
        <f t="shared" si="0"/>
        <v>5</v>
      </c>
      <c r="F54" s="77">
        <f t="shared" si="1"/>
        <v>3</v>
      </c>
      <c r="G54" s="77">
        <v>15</v>
      </c>
      <c r="H54" s="77">
        <f t="shared" si="2"/>
        <v>-2</v>
      </c>
      <c r="I54" s="78">
        <f t="shared" si="3"/>
        <v>-0.11764705882352941</v>
      </c>
      <c r="J54" s="64"/>
    </row>
    <row r="55" spans="1:10" ht="12.75" customHeight="1" x14ac:dyDescent="0.4">
      <c r="A55" s="63" t="s">
        <v>38</v>
      </c>
      <c r="B55" s="77">
        <v>244</v>
      </c>
      <c r="C55" s="77">
        <v>189</v>
      </c>
      <c r="D55" s="78">
        <f t="shared" si="4"/>
        <v>0.77459016393442626</v>
      </c>
      <c r="E55" s="77">
        <f t="shared" si="0"/>
        <v>55</v>
      </c>
      <c r="F55" s="77">
        <f t="shared" si="1"/>
        <v>24</v>
      </c>
      <c r="G55" s="77">
        <v>213</v>
      </c>
      <c r="H55" s="77">
        <f t="shared" si="2"/>
        <v>-31</v>
      </c>
      <c r="I55" s="78">
        <f t="shared" si="3"/>
        <v>-0.12704918032786885</v>
      </c>
      <c r="J55" s="64"/>
    </row>
    <row r="56" spans="1:10" ht="12.75" customHeight="1" x14ac:dyDescent="0.4">
      <c r="A56" s="63" t="s">
        <v>10</v>
      </c>
      <c r="B56" s="77">
        <v>14</v>
      </c>
      <c r="C56" s="77">
        <v>10</v>
      </c>
      <c r="D56" s="78">
        <f t="shared" si="4"/>
        <v>0.7142857142857143</v>
      </c>
      <c r="E56" s="77">
        <f t="shared" si="0"/>
        <v>4</v>
      </c>
      <c r="F56" s="77">
        <f t="shared" si="1"/>
        <v>2</v>
      </c>
      <c r="G56" s="77">
        <v>12</v>
      </c>
      <c r="H56" s="77">
        <f t="shared" si="2"/>
        <v>-2</v>
      </c>
      <c r="I56" s="78">
        <f t="shared" si="3"/>
        <v>-0.14285714285714285</v>
      </c>
      <c r="J56" s="64"/>
    </row>
    <row r="57" spans="1:10" ht="12.75" customHeight="1" x14ac:dyDescent="0.4">
      <c r="A57" s="63" t="s">
        <v>28</v>
      </c>
      <c r="B57" s="77">
        <v>136</v>
      </c>
      <c r="C57" s="77">
        <v>96</v>
      </c>
      <c r="D57" s="78">
        <f t="shared" si="4"/>
        <v>0.70588235294117652</v>
      </c>
      <c r="E57" s="77">
        <f t="shared" si="0"/>
        <v>40</v>
      </c>
      <c r="F57" s="77">
        <f t="shared" si="1"/>
        <v>15</v>
      </c>
      <c r="G57" s="77">
        <v>111</v>
      </c>
      <c r="H57" s="77">
        <f t="shared" si="2"/>
        <v>-25</v>
      </c>
      <c r="I57" s="78">
        <f t="shared" si="3"/>
        <v>-0.18382352941176472</v>
      </c>
      <c r="J57" s="64"/>
    </row>
    <row r="58" spans="1:10" ht="12.75" customHeight="1" x14ac:dyDescent="0.4">
      <c r="A58" s="63" t="s">
        <v>48</v>
      </c>
      <c r="B58" s="77">
        <v>15</v>
      </c>
      <c r="C58" s="77">
        <v>10</v>
      </c>
      <c r="D58" s="78">
        <f t="shared" si="4"/>
        <v>0.66666666666666663</v>
      </c>
      <c r="E58" s="77">
        <f t="shared" si="0"/>
        <v>5</v>
      </c>
      <c r="F58" s="77">
        <f t="shared" si="1"/>
        <v>1</v>
      </c>
      <c r="G58" s="77">
        <v>11</v>
      </c>
      <c r="H58" s="77">
        <f t="shared" si="2"/>
        <v>-4</v>
      </c>
      <c r="I58" s="78">
        <f t="shared" si="3"/>
        <v>-0.26666666666666666</v>
      </c>
      <c r="J58" s="64"/>
    </row>
    <row r="59" spans="1:10" ht="12.75" customHeight="1" x14ac:dyDescent="0.4">
      <c r="B59" s="79"/>
      <c r="C59" s="79"/>
      <c r="D59" s="80"/>
      <c r="E59" s="79"/>
      <c r="F59" s="79"/>
      <c r="G59" s="79"/>
      <c r="H59" s="79"/>
      <c r="I59" s="80"/>
      <c r="J59" s="64"/>
    </row>
    <row r="60" spans="1:10" ht="12.75" customHeight="1" x14ac:dyDescent="0.4">
      <c r="A60" s="19" t="s">
        <v>54</v>
      </c>
      <c r="B60" s="79">
        <f>SUM(B8:B58)</f>
        <v>8094</v>
      </c>
      <c r="C60" s="79"/>
      <c r="D60" s="79"/>
    </row>
  </sheetData>
  <mergeCells count="1">
    <mergeCell ref="F3:I5"/>
  </mergeCells>
  <conditionalFormatting sqref="I8:I59">
    <cfRule type="cellIs" dxfId="3" priority="1" operator="greaterThan">
      <formula>0</formula>
    </cfRule>
    <cfRule type="cellIs" dxfId="2" priority="2" operator="lessThan">
      <formula>0</formula>
    </cfRule>
  </conditionalFormatting>
  <hyperlinks>
    <hyperlink ref="A4" location="Contents!A1" display="Return to Table of Contents" xr:uid="{821474C1-8267-49ED-82C6-652FBE79D0EC}"/>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7C7B1-60C6-4C5A-9451-CA1EBAF0D095}">
  <dimension ref="A1:J63"/>
  <sheetViews>
    <sheetView showGridLines="0" zoomScaleNormal="100" workbookViewId="0">
      <pane xSplit="1" ySplit="7" topLeftCell="B8" activePane="bottomRight" state="frozen"/>
      <selection activeCell="K6" sqref="K6"/>
      <selection pane="topRight" activeCell="K6" sqref="K6"/>
      <selection pane="bottomLeft" activeCell="K6" sqref="K6"/>
      <selection pane="bottomRight"/>
    </sheetView>
  </sheetViews>
  <sheetFormatPr defaultRowHeight="12.75" x14ac:dyDescent="0.35"/>
  <cols>
    <col min="1" max="1" width="18.9296875" style="38" customWidth="1"/>
    <col min="2" max="8" width="10.06640625" style="9" customWidth="1"/>
    <col min="9" max="9" width="13.265625" style="9" customWidth="1"/>
    <col min="10" max="10" width="12.265625" customWidth="1"/>
  </cols>
  <sheetData>
    <row r="1" spans="1:10" ht="17.350000000000001" customHeight="1" x14ac:dyDescent="0.4">
      <c r="A1" s="60" t="s">
        <v>89</v>
      </c>
    </row>
    <row r="2" spans="1:10" ht="17.350000000000001" customHeight="1" thickBot="1" x14ac:dyDescent="0.4">
      <c r="A2" s="38" t="s">
        <v>0</v>
      </c>
    </row>
    <row r="3" spans="1:10" ht="17.350000000000001" customHeight="1" thickTop="1" x14ac:dyDescent="0.35">
      <c r="A3" s="38" t="s">
        <v>1</v>
      </c>
      <c r="F3" s="98" t="s">
        <v>78</v>
      </c>
      <c r="G3" s="99"/>
      <c r="H3" s="99"/>
      <c r="I3" s="100"/>
    </row>
    <row r="4" spans="1:10" ht="17.350000000000001" customHeight="1" x14ac:dyDescent="0.4">
      <c r="A4" s="29" t="s">
        <v>57</v>
      </c>
      <c r="B4" s="66"/>
      <c r="C4" s="66"/>
      <c r="D4" s="66"/>
      <c r="E4" s="66"/>
      <c r="F4" s="101"/>
      <c r="G4" s="102"/>
      <c r="H4" s="102"/>
      <c r="I4" s="103"/>
      <c r="J4" s="2"/>
    </row>
    <row r="5" spans="1:10" ht="16.899999999999999" customHeight="1" thickBot="1" x14ac:dyDescent="0.45">
      <c r="B5" s="66"/>
      <c r="C5" s="66"/>
      <c r="D5" s="66"/>
      <c r="E5" s="66"/>
      <c r="F5" s="104"/>
      <c r="G5" s="105"/>
      <c r="H5" s="105"/>
      <c r="I5" s="106"/>
      <c r="J5" s="2"/>
    </row>
    <row r="6" spans="1:10" ht="13.15" thickTop="1" x14ac:dyDescent="0.35"/>
    <row r="7" spans="1:10" s="22" customFormat="1" ht="51" customHeight="1" x14ac:dyDescent="0.4">
      <c r="A7" s="5" t="s">
        <v>2</v>
      </c>
      <c r="B7" s="51" t="s">
        <v>64</v>
      </c>
      <c r="C7" s="51" t="s">
        <v>66</v>
      </c>
      <c r="D7" s="52" t="s">
        <v>67</v>
      </c>
      <c r="E7" s="51" t="s">
        <v>68</v>
      </c>
      <c r="F7" s="51" t="s">
        <v>69</v>
      </c>
      <c r="G7" s="51" t="s">
        <v>65</v>
      </c>
      <c r="H7" s="51" t="s">
        <v>70</v>
      </c>
      <c r="I7" s="53" t="s">
        <v>74</v>
      </c>
      <c r="J7" s="4"/>
    </row>
    <row r="8" spans="1:10" ht="13.15" x14ac:dyDescent="0.4">
      <c r="A8" s="41" t="s">
        <v>44</v>
      </c>
      <c r="B8" s="42">
        <v>266</v>
      </c>
      <c r="C8" s="42">
        <v>257</v>
      </c>
      <c r="D8" s="43">
        <f t="shared" ref="D8:D39" si="0">C8/B8</f>
        <v>0.96616541353383456</v>
      </c>
      <c r="E8" s="44">
        <f t="shared" ref="E8:E39" si="1">B8-C8</f>
        <v>9</v>
      </c>
      <c r="F8" s="44">
        <f t="shared" ref="F8:F39" si="2">G8-C8</f>
        <v>19</v>
      </c>
      <c r="G8" s="42">
        <v>276</v>
      </c>
      <c r="H8" s="45">
        <f t="shared" ref="H8:H39" si="3">F8-E8</f>
        <v>10</v>
      </c>
      <c r="I8" s="54">
        <f t="shared" ref="I8:I39" si="4">(G8-B8)/B8</f>
        <v>3.7593984962406013E-2</v>
      </c>
      <c r="J8" s="7"/>
    </row>
    <row r="9" spans="1:10" ht="13.15" x14ac:dyDescent="0.4">
      <c r="A9" s="41" t="s">
        <v>10</v>
      </c>
      <c r="B9" s="30">
        <v>312</v>
      </c>
      <c r="C9" s="30">
        <v>307</v>
      </c>
      <c r="D9" s="31">
        <f t="shared" si="0"/>
        <v>0.98397435897435892</v>
      </c>
      <c r="E9" s="32">
        <f t="shared" si="1"/>
        <v>5</v>
      </c>
      <c r="F9" s="32">
        <f t="shared" si="2"/>
        <v>15</v>
      </c>
      <c r="G9" s="30">
        <v>322</v>
      </c>
      <c r="H9" s="33">
        <f t="shared" si="3"/>
        <v>10</v>
      </c>
      <c r="I9" s="55">
        <f t="shared" si="4"/>
        <v>3.2051282051282048E-2</v>
      </c>
      <c r="J9" s="7"/>
    </row>
    <row r="10" spans="1:10" ht="13.15" x14ac:dyDescent="0.4">
      <c r="A10" s="41" t="s">
        <v>29</v>
      </c>
      <c r="B10" s="30">
        <v>358</v>
      </c>
      <c r="C10" s="30">
        <v>346</v>
      </c>
      <c r="D10" s="31">
        <f t="shared" si="0"/>
        <v>0.96648044692737434</v>
      </c>
      <c r="E10" s="32">
        <f t="shared" si="1"/>
        <v>12</v>
      </c>
      <c r="F10" s="32">
        <f t="shared" si="2"/>
        <v>23</v>
      </c>
      <c r="G10" s="30">
        <v>369</v>
      </c>
      <c r="H10" s="33">
        <f t="shared" si="3"/>
        <v>11</v>
      </c>
      <c r="I10" s="55">
        <f t="shared" si="4"/>
        <v>3.0726256983240222E-2</v>
      </c>
      <c r="J10" s="7"/>
    </row>
    <row r="11" spans="1:10" ht="13.15" x14ac:dyDescent="0.4">
      <c r="A11" s="41" t="s">
        <v>15</v>
      </c>
      <c r="B11" s="30">
        <v>637</v>
      </c>
      <c r="C11" s="30">
        <v>621</v>
      </c>
      <c r="D11" s="31">
        <f t="shared" si="0"/>
        <v>0.97488226059654626</v>
      </c>
      <c r="E11" s="32">
        <f t="shared" si="1"/>
        <v>16</v>
      </c>
      <c r="F11" s="32">
        <f t="shared" si="2"/>
        <v>33</v>
      </c>
      <c r="G11" s="30">
        <v>654</v>
      </c>
      <c r="H11" s="33">
        <f t="shared" si="3"/>
        <v>17</v>
      </c>
      <c r="I11" s="55">
        <f t="shared" si="4"/>
        <v>2.6687598116169546E-2</v>
      </c>
      <c r="J11" s="7"/>
    </row>
    <row r="12" spans="1:10" ht="13.15" x14ac:dyDescent="0.4">
      <c r="A12" s="41" t="s">
        <v>5</v>
      </c>
      <c r="B12" s="30">
        <v>2580</v>
      </c>
      <c r="C12" s="30">
        <v>2510</v>
      </c>
      <c r="D12" s="31">
        <f t="shared" si="0"/>
        <v>0.97286821705426352</v>
      </c>
      <c r="E12" s="32">
        <f t="shared" si="1"/>
        <v>70</v>
      </c>
      <c r="F12" s="32">
        <f t="shared" si="2"/>
        <v>136</v>
      </c>
      <c r="G12" s="30">
        <v>2646</v>
      </c>
      <c r="H12" s="33">
        <f t="shared" si="3"/>
        <v>66</v>
      </c>
      <c r="I12" s="55">
        <f t="shared" si="4"/>
        <v>2.5581395348837209E-2</v>
      </c>
      <c r="J12" s="7"/>
    </row>
    <row r="13" spans="1:10" ht="13.15" x14ac:dyDescent="0.4">
      <c r="A13" s="41" t="s">
        <v>43</v>
      </c>
      <c r="B13" s="30">
        <v>1429</v>
      </c>
      <c r="C13" s="30">
        <v>1396</v>
      </c>
      <c r="D13" s="31">
        <f t="shared" si="0"/>
        <v>0.97690692792162348</v>
      </c>
      <c r="E13" s="32">
        <f t="shared" si="1"/>
        <v>33</v>
      </c>
      <c r="F13" s="32">
        <f t="shared" si="2"/>
        <v>68</v>
      </c>
      <c r="G13" s="30">
        <v>1464</v>
      </c>
      <c r="H13" s="33">
        <f t="shared" si="3"/>
        <v>35</v>
      </c>
      <c r="I13" s="55">
        <f t="shared" si="4"/>
        <v>2.4492652204338699E-2</v>
      </c>
      <c r="J13" s="7"/>
    </row>
    <row r="14" spans="1:10" ht="13.15" x14ac:dyDescent="0.4">
      <c r="A14" s="41" t="s">
        <v>47</v>
      </c>
      <c r="B14" s="30">
        <v>1339</v>
      </c>
      <c r="C14" s="30">
        <v>1297</v>
      </c>
      <c r="D14" s="31">
        <f t="shared" si="0"/>
        <v>0.96863330843913364</v>
      </c>
      <c r="E14" s="32">
        <f t="shared" si="1"/>
        <v>42</v>
      </c>
      <c r="F14" s="32">
        <f t="shared" si="2"/>
        <v>71</v>
      </c>
      <c r="G14" s="30">
        <v>1368</v>
      </c>
      <c r="H14" s="33">
        <f t="shared" si="3"/>
        <v>29</v>
      </c>
      <c r="I14" s="55">
        <f t="shared" si="4"/>
        <v>2.1657953696788648E-2</v>
      </c>
      <c r="J14" s="7"/>
    </row>
    <row r="15" spans="1:10" ht="13.15" x14ac:dyDescent="0.4">
      <c r="A15" s="41" t="s">
        <v>45</v>
      </c>
      <c r="B15" s="30">
        <v>2035</v>
      </c>
      <c r="C15" s="30">
        <v>1993</v>
      </c>
      <c r="D15" s="31">
        <f t="shared" si="0"/>
        <v>0.97936117936117939</v>
      </c>
      <c r="E15" s="32">
        <f t="shared" si="1"/>
        <v>42</v>
      </c>
      <c r="F15" s="32">
        <f t="shared" si="2"/>
        <v>81</v>
      </c>
      <c r="G15" s="30">
        <v>2074</v>
      </c>
      <c r="H15" s="33">
        <f t="shared" si="3"/>
        <v>39</v>
      </c>
      <c r="I15" s="55">
        <f t="shared" si="4"/>
        <v>1.9164619164619166E-2</v>
      </c>
      <c r="J15" s="7"/>
    </row>
    <row r="16" spans="1:10" ht="13.15" x14ac:dyDescent="0.4">
      <c r="A16" s="41" t="s">
        <v>36</v>
      </c>
      <c r="B16" s="30">
        <v>3458</v>
      </c>
      <c r="C16" s="30">
        <v>3374</v>
      </c>
      <c r="D16" s="31">
        <f t="shared" si="0"/>
        <v>0.97570850202429149</v>
      </c>
      <c r="E16" s="32">
        <f t="shared" si="1"/>
        <v>84</v>
      </c>
      <c r="F16" s="32">
        <f t="shared" si="2"/>
        <v>143</v>
      </c>
      <c r="G16" s="30">
        <v>3517</v>
      </c>
      <c r="H16" s="33">
        <f t="shared" si="3"/>
        <v>59</v>
      </c>
      <c r="I16" s="55">
        <f t="shared" si="4"/>
        <v>1.7061885482938115E-2</v>
      </c>
      <c r="J16" s="7"/>
    </row>
    <row r="17" spans="1:10" ht="13.15" x14ac:dyDescent="0.4">
      <c r="A17" s="41" t="s">
        <v>12</v>
      </c>
      <c r="B17" s="30">
        <v>6912</v>
      </c>
      <c r="C17" s="30">
        <v>6786</v>
      </c>
      <c r="D17" s="31">
        <f t="shared" si="0"/>
        <v>0.98177083333333337</v>
      </c>
      <c r="E17" s="32">
        <f t="shared" si="1"/>
        <v>126</v>
      </c>
      <c r="F17" s="32">
        <f t="shared" si="2"/>
        <v>232</v>
      </c>
      <c r="G17" s="30">
        <v>7018</v>
      </c>
      <c r="H17" s="33">
        <f t="shared" si="3"/>
        <v>106</v>
      </c>
      <c r="I17" s="55">
        <f t="shared" si="4"/>
        <v>1.5335648148148149E-2</v>
      </c>
      <c r="J17" s="7"/>
    </row>
    <row r="18" spans="1:10" ht="13.15" x14ac:dyDescent="0.4">
      <c r="A18" s="41" t="s">
        <v>11</v>
      </c>
      <c r="B18" s="30">
        <v>485</v>
      </c>
      <c r="C18" s="30">
        <v>451</v>
      </c>
      <c r="D18" s="31">
        <f t="shared" si="0"/>
        <v>0.92989690721649487</v>
      </c>
      <c r="E18" s="32">
        <f t="shared" si="1"/>
        <v>34</v>
      </c>
      <c r="F18" s="32">
        <f t="shared" si="2"/>
        <v>40</v>
      </c>
      <c r="G18" s="30">
        <v>491</v>
      </c>
      <c r="H18" s="33">
        <f t="shared" si="3"/>
        <v>6</v>
      </c>
      <c r="I18" s="55">
        <f t="shared" si="4"/>
        <v>1.2371134020618556E-2</v>
      </c>
      <c r="J18" s="7"/>
    </row>
    <row r="19" spans="1:10" ht="13.15" x14ac:dyDescent="0.4">
      <c r="A19" s="41" t="s">
        <v>4</v>
      </c>
      <c r="B19" s="30">
        <v>339</v>
      </c>
      <c r="C19" s="30">
        <v>323</v>
      </c>
      <c r="D19" s="31">
        <f t="shared" si="0"/>
        <v>0.9528023598820059</v>
      </c>
      <c r="E19" s="32">
        <f t="shared" si="1"/>
        <v>16</v>
      </c>
      <c r="F19" s="32">
        <f t="shared" si="2"/>
        <v>20</v>
      </c>
      <c r="G19" s="30">
        <v>343</v>
      </c>
      <c r="H19" s="33">
        <f t="shared" si="3"/>
        <v>4</v>
      </c>
      <c r="I19" s="55">
        <f t="shared" si="4"/>
        <v>1.1799410029498525E-2</v>
      </c>
      <c r="J19" s="7"/>
    </row>
    <row r="20" spans="1:10" ht="13.15" x14ac:dyDescent="0.4">
      <c r="A20" s="41" t="s">
        <v>6</v>
      </c>
      <c r="B20" s="30">
        <v>850</v>
      </c>
      <c r="C20" s="30">
        <v>825</v>
      </c>
      <c r="D20" s="31">
        <f t="shared" si="0"/>
        <v>0.97058823529411764</v>
      </c>
      <c r="E20" s="32">
        <f t="shared" si="1"/>
        <v>25</v>
      </c>
      <c r="F20" s="32">
        <f t="shared" si="2"/>
        <v>35</v>
      </c>
      <c r="G20" s="30">
        <v>860</v>
      </c>
      <c r="H20" s="33">
        <f t="shared" si="3"/>
        <v>10</v>
      </c>
      <c r="I20" s="55">
        <f t="shared" si="4"/>
        <v>1.1764705882352941E-2</v>
      </c>
      <c r="J20" s="7"/>
    </row>
    <row r="21" spans="1:10" ht="13.15" x14ac:dyDescent="0.4">
      <c r="A21" s="41" t="s">
        <v>32</v>
      </c>
      <c r="B21" s="30">
        <v>551</v>
      </c>
      <c r="C21" s="30">
        <v>537</v>
      </c>
      <c r="D21" s="31">
        <f t="shared" si="0"/>
        <v>0.97459165154264971</v>
      </c>
      <c r="E21" s="32">
        <f t="shared" si="1"/>
        <v>14</v>
      </c>
      <c r="F21" s="32">
        <f t="shared" si="2"/>
        <v>19</v>
      </c>
      <c r="G21" s="30">
        <v>556</v>
      </c>
      <c r="H21" s="33">
        <f t="shared" si="3"/>
        <v>5</v>
      </c>
      <c r="I21" s="55">
        <f t="shared" si="4"/>
        <v>9.0744101633393835E-3</v>
      </c>
      <c r="J21" s="7"/>
    </row>
    <row r="22" spans="1:10" ht="13.15" x14ac:dyDescent="0.4">
      <c r="A22" s="41" t="s">
        <v>50</v>
      </c>
      <c r="B22" s="30">
        <v>3324</v>
      </c>
      <c r="C22" s="30">
        <v>3252</v>
      </c>
      <c r="D22" s="31">
        <f t="shared" si="0"/>
        <v>0.97833935018050544</v>
      </c>
      <c r="E22" s="32">
        <f t="shared" si="1"/>
        <v>72</v>
      </c>
      <c r="F22" s="32">
        <f t="shared" si="2"/>
        <v>99</v>
      </c>
      <c r="G22" s="30">
        <v>3351</v>
      </c>
      <c r="H22" s="33">
        <f t="shared" si="3"/>
        <v>27</v>
      </c>
      <c r="I22" s="55">
        <f t="shared" si="4"/>
        <v>8.1227436823104685E-3</v>
      </c>
      <c r="J22" s="7"/>
    </row>
    <row r="23" spans="1:10" ht="13.15" x14ac:dyDescent="0.4">
      <c r="A23" s="41" t="s">
        <v>42</v>
      </c>
      <c r="B23" s="30">
        <v>387</v>
      </c>
      <c r="C23" s="30">
        <v>378</v>
      </c>
      <c r="D23" s="31">
        <f t="shared" si="0"/>
        <v>0.97674418604651159</v>
      </c>
      <c r="E23" s="32">
        <f t="shared" si="1"/>
        <v>9</v>
      </c>
      <c r="F23" s="32">
        <f t="shared" si="2"/>
        <v>12</v>
      </c>
      <c r="G23" s="30">
        <v>390</v>
      </c>
      <c r="H23" s="33">
        <f t="shared" si="3"/>
        <v>3</v>
      </c>
      <c r="I23" s="55">
        <f t="shared" si="4"/>
        <v>7.7519379844961239E-3</v>
      </c>
      <c r="J23" s="7"/>
    </row>
    <row r="24" spans="1:10" ht="13.15" x14ac:dyDescent="0.4">
      <c r="A24" s="41" t="s">
        <v>28</v>
      </c>
      <c r="B24" s="30">
        <v>1709</v>
      </c>
      <c r="C24" s="30">
        <v>1644</v>
      </c>
      <c r="D24" s="31">
        <f t="shared" si="0"/>
        <v>0.9619660620245758</v>
      </c>
      <c r="E24" s="32">
        <f t="shared" si="1"/>
        <v>65</v>
      </c>
      <c r="F24" s="32">
        <f t="shared" si="2"/>
        <v>78</v>
      </c>
      <c r="G24" s="30">
        <v>1722</v>
      </c>
      <c r="H24" s="33">
        <f t="shared" si="3"/>
        <v>13</v>
      </c>
      <c r="I24" s="55">
        <f t="shared" si="4"/>
        <v>7.6067875950848445E-3</v>
      </c>
      <c r="J24" s="7"/>
    </row>
    <row r="25" spans="1:10" ht="13.15" x14ac:dyDescent="0.4">
      <c r="A25" s="41" t="s">
        <v>3</v>
      </c>
      <c r="B25" s="30">
        <v>1340</v>
      </c>
      <c r="C25" s="30">
        <v>1320</v>
      </c>
      <c r="D25" s="31">
        <f t="shared" si="0"/>
        <v>0.9850746268656716</v>
      </c>
      <c r="E25" s="32">
        <f t="shared" si="1"/>
        <v>20</v>
      </c>
      <c r="F25" s="32">
        <f t="shared" si="2"/>
        <v>29</v>
      </c>
      <c r="G25" s="30">
        <v>1349</v>
      </c>
      <c r="H25" s="33">
        <f t="shared" si="3"/>
        <v>9</v>
      </c>
      <c r="I25" s="55">
        <f t="shared" si="4"/>
        <v>6.7164179104477612E-3</v>
      </c>
      <c r="J25" s="7"/>
    </row>
    <row r="26" spans="1:10" ht="13.15" x14ac:dyDescent="0.4">
      <c r="A26" s="41" t="s">
        <v>13</v>
      </c>
      <c r="B26" s="30">
        <v>3479</v>
      </c>
      <c r="C26" s="30">
        <v>3419</v>
      </c>
      <c r="D26" s="31">
        <f t="shared" si="0"/>
        <v>0.98275366484622018</v>
      </c>
      <c r="E26" s="32">
        <f t="shared" si="1"/>
        <v>60</v>
      </c>
      <c r="F26" s="32">
        <f t="shared" si="2"/>
        <v>83</v>
      </c>
      <c r="G26" s="30">
        <v>3502</v>
      </c>
      <c r="H26" s="33">
        <f t="shared" si="3"/>
        <v>23</v>
      </c>
      <c r="I26" s="55">
        <f t="shared" si="4"/>
        <v>6.611095142282265E-3</v>
      </c>
      <c r="J26" s="7"/>
    </row>
    <row r="27" spans="1:10" ht="13.15" x14ac:dyDescent="0.4">
      <c r="A27" s="41" t="s">
        <v>31</v>
      </c>
      <c r="B27" s="30">
        <v>991</v>
      </c>
      <c r="C27" s="30">
        <v>940</v>
      </c>
      <c r="D27" s="31">
        <f t="shared" si="0"/>
        <v>0.94853683148335011</v>
      </c>
      <c r="E27" s="32">
        <f t="shared" si="1"/>
        <v>51</v>
      </c>
      <c r="F27" s="32">
        <f t="shared" si="2"/>
        <v>57</v>
      </c>
      <c r="G27" s="30">
        <v>997</v>
      </c>
      <c r="H27" s="33">
        <f t="shared" si="3"/>
        <v>6</v>
      </c>
      <c r="I27" s="55">
        <f t="shared" si="4"/>
        <v>6.0544904137235112E-3</v>
      </c>
      <c r="J27" s="7"/>
    </row>
    <row r="28" spans="1:10" ht="13.15" x14ac:dyDescent="0.4">
      <c r="A28" s="41" t="s">
        <v>39</v>
      </c>
      <c r="B28" s="30">
        <v>1192</v>
      </c>
      <c r="C28" s="30">
        <v>1163</v>
      </c>
      <c r="D28" s="31">
        <f t="shared" si="0"/>
        <v>0.97567114093959728</v>
      </c>
      <c r="E28" s="32">
        <f t="shared" si="1"/>
        <v>29</v>
      </c>
      <c r="F28" s="32">
        <f t="shared" si="2"/>
        <v>36</v>
      </c>
      <c r="G28" s="30">
        <v>1199</v>
      </c>
      <c r="H28" s="33">
        <f t="shared" si="3"/>
        <v>7</v>
      </c>
      <c r="I28" s="55">
        <f t="shared" si="4"/>
        <v>5.8724832214765103E-3</v>
      </c>
      <c r="J28" s="7"/>
    </row>
    <row r="29" spans="1:10" ht="13.15" x14ac:dyDescent="0.4">
      <c r="A29" s="41" t="s">
        <v>48</v>
      </c>
      <c r="B29" s="30">
        <v>208</v>
      </c>
      <c r="C29" s="30">
        <v>198</v>
      </c>
      <c r="D29" s="31">
        <f t="shared" si="0"/>
        <v>0.95192307692307687</v>
      </c>
      <c r="E29" s="32">
        <f t="shared" si="1"/>
        <v>10</v>
      </c>
      <c r="F29" s="32">
        <f t="shared" si="2"/>
        <v>11</v>
      </c>
      <c r="G29" s="30">
        <v>209</v>
      </c>
      <c r="H29" s="33">
        <f t="shared" si="3"/>
        <v>1</v>
      </c>
      <c r="I29" s="55">
        <f t="shared" si="4"/>
        <v>4.807692307692308E-3</v>
      </c>
      <c r="J29" s="7"/>
    </row>
    <row r="30" spans="1:10" ht="13.15" x14ac:dyDescent="0.4">
      <c r="A30" s="41" t="s">
        <v>33</v>
      </c>
      <c r="B30" s="30">
        <v>5093</v>
      </c>
      <c r="C30" s="30">
        <v>4990</v>
      </c>
      <c r="D30" s="31">
        <f t="shared" si="0"/>
        <v>0.97977616336147655</v>
      </c>
      <c r="E30" s="32">
        <f t="shared" si="1"/>
        <v>103</v>
      </c>
      <c r="F30" s="32">
        <f t="shared" si="2"/>
        <v>127</v>
      </c>
      <c r="G30" s="30">
        <v>5117</v>
      </c>
      <c r="H30" s="33">
        <f t="shared" si="3"/>
        <v>24</v>
      </c>
      <c r="I30" s="55">
        <f t="shared" si="4"/>
        <v>4.7123502847044967E-3</v>
      </c>
      <c r="J30" s="7"/>
    </row>
    <row r="31" spans="1:10" ht="13.15" x14ac:dyDescent="0.4">
      <c r="A31" s="41" t="s">
        <v>8</v>
      </c>
      <c r="B31" s="30">
        <v>2197</v>
      </c>
      <c r="C31" s="30">
        <v>2096</v>
      </c>
      <c r="D31" s="31">
        <f t="shared" si="0"/>
        <v>0.95402822030040968</v>
      </c>
      <c r="E31" s="32">
        <f t="shared" si="1"/>
        <v>101</v>
      </c>
      <c r="F31" s="32">
        <f t="shared" si="2"/>
        <v>111</v>
      </c>
      <c r="G31" s="30">
        <v>2207</v>
      </c>
      <c r="H31" s="33">
        <f t="shared" si="3"/>
        <v>10</v>
      </c>
      <c r="I31" s="55">
        <f t="shared" si="4"/>
        <v>4.5516613563950838E-3</v>
      </c>
      <c r="J31" s="7"/>
    </row>
    <row r="32" spans="1:10" ht="13.15" x14ac:dyDescent="0.4">
      <c r="A32" s="41" t="s">
        <v>26</v>
      </c>
      <c r="B32" s="30">
        <v>2053</v>
      </c>
      <c r="C32" s="30">
        <v>2025</v>
      </c>
      <c r="D32" s="31">
        <f t="shared" si="0"/>
        <v>0.9863614223088164</v>
      </c>
      <c r="E32" s="32">
        <f t="shared" si="1"/>
        <v>28</v>
      </c>
      <c r="F32" s="32">
        <f t="shared" si="2"/>
        <v>36</v>
      </c>
      <c r="G32" s="30">
        <v>2061</v>
      </c>
      <c r="H32" s="33">
        <f t="shared" si="3"/>
        <v>8</v>
      </c>
      <c r="I32" s="55">
        <f t="shared" si="4"/>
        <v>3.8967364831953241E-3</v>
      </c>
      <c r="J32" s="7"/>
    </row>
    <row r="33" spans="1:10" ht="13.15" x14ac:dyDescent="0.4">
      <c r="A33" s="41" t="s">
        <v>17</v>
      </c>
      <c r="B33" s="30">
        <v>2004</v>
      </c>
      <c r="C33" s="30">
        <v>1969</v>
      </c>
      <c r="D33" s="31">
        <f t="shared" si="0"/>
        <v>0.9825349301397206</v>
      </c>
      <c r="E33" s="32">
        <f t="shared" si="1"/>
        <v>35</v>
      </c>
      <c r="F33" s="32">
        <f t="shared" si="2"/>
        <v>42</v>
      </c>
      <c r="G33" s="30">
        <v>2011</v>
      </c>
      <c r="H33" s="33">
        <f t="shared" si="3"/>
        <v>7</v>
      </c>
      <c r="I33" s="55">
        <f t="shared" si="4"/>
        <v>3.4930139720558881E-3</v>
      </c>
      <c r="J33" s="7"/>
    </row>
    <row r="34" spans="1:10" ht="13.15" x14ac:dyDescent="0.4">
      <c r="A34" s="41" t="s">
        <v>40</v>
      </c>
      <c r="B34" s="30">
        <v>1762</v>
      </c>
      <c r="C34" s="30">
        <v>1704</v>
      </c>
      <c r="D34" s="31">
        <f t="shared" si="0"/>
        <v>0.96708286038592506</v>
      </c>
      <c r="E34" s="32">
        <f t="shared" si="1"/>
        <v>58</v>
      </c>
      <c r="F34" s="32">
        <f t="shared" si="2"/>
        <v>63</v>
      </c>
      <c r="G34" s="30">
        <v>1767</v>
      </c>
      <c r="H34" s="33">
        <f t="shared" si="3"/>
        <v>5</v>
      </c>
      <c r="I34" s="55">
        <f t="shared" si="4"/>
        <v>2.8376844494892167E-3</v>
      </c>
      <c r="J34" s="7"/>
    </row>
    <row r="35" spans="1:10" ht="13.15" x14ac:dyDescent="0.4">
      <c r="A35" s="41" t="s">
        <v>46</v>
      </c>
      <c r="B35" s="30">
        <v>9127</v>
      </c>
      <c r="C35" s="30">
        <v>8898</v>
      </c>
      <c r="D35" s="31">
        <f t="shared" si="0"/>
        <v>0.97490960885285416</v>
      </c>
      <c r="E35" s="32">
        <f t="shared" si="1"/>
        <v>229</v>
      </c>
      <c r="F35" s="32">
        <f t="shared" si="2"/>
        <v>245</v>
      </c>
      <c r="G35" s="30">
        <v>9143</v>
      </c>
      <c r="H35" s="33">
        <f t="shared" si="3"/>
        <v>16</v>
      </c>
      <c r="I35" s="55">
        <f t="shared" si="4"/>
        <v>1.7530404294949053E-3</v>
      </c>
      <c r="J35" s="7"/>
    </row>
    <row r="36" spans="1:10" ht="13.15" x14ac:dyDescent="0.4">
      <c r="A36" s="41" t="s">
        <v>9</v>
      </c>
      <c r="B36" s="30">
        <v>1725</v>
      </c>
      <c r="C36" s="30">
        <v>1684</v>
      </c>
      <c r="D36" s="31">
        <f t="shared" si="0"/>
        <v>0.97623188405797101</v>
      </c>
      <c r="E36" s="32">
        <f t="shared" si="1"/>
        <v>41</v>
      </c>
      <c r="F36" s="32">
        <f t="shared" si="2"/>
        <v>43</v>
      </c>
      <c r="G36" s="30">
        <v>1727</v>
      </c>
      <c r="H36" s="33">
        <f t="shared" si="3"/>
        <v>2</v>
      </c>
      <c r="I36" s="55">
        <f t="shared" si="4"/>
        <v>1.1594202898550724E-3</v>
      </c>
      <c r="J36" s="7"/>
    </row>
    <row r="37" spans="1:10" ht="13.15" x14ac:dyDescent="0.4">
      <c r="A37" s="41" t="s">
        <v>23</v>
      </c>
      <c r="B37" s="30">
        <v>2877</v>
      </c>
      <c r="C37" s="30">
        <v>2804</v>
      </c>
      <c r="D37" s="31">
        <f t="shared" si="0"/>
        <v>0.97462634688912064</v>
      </c>
      <c r="E37" s="32">
        <f t="shared" si="1"/>
        <v>73</v>
      </c>
      <c r="F37" s="32">
        <f t="shared" si="2"/>
        <v>74</v>
      </c>
      <c r="G37" s="30">
        <v>2878</v>
      </c>
      <c r="H37" s="33">
        <f t="shared" si="3"/>
        <v>1</v>
      </c>
      <c r="I37" s="55">
        <f t="shared" si="4"/>
        <v>3.4758428919012862E-4</v>
      </c>
      <c r="J37" s="7"/>
    </row>
    <row r="38" spans="1:10" ht="13.15" x14ac:dyDescent="0.4">
      <c r="A38" s="41" t="s">
        <v>25</v>
      </c>
      <c r="B38" s="30">
        <v>3468</v>
      </c>
      <c r="C38" s="30">
        <v>3396</v>
      </c>
      <c r="D38" s="31">
        <f t="shared" si="0"/>
        <v>0.97923875432525953</v>
      </c>
      <c r="E38" s="32">
        <f t="shared" si="1"/>
        <v>72</v>
      </c>
      <c r="F38" s="32">
        <f t="shared" si="2"/>
        <v>67</v>
      </c>
      <c r="G38" s="30">
        <v>3463</v>
      </c>
      <c r="H38" s="33">
        <f t="shared" si="3"/>
        <v>-5</v>
      </c>
      <c r="I38" s="56">
        <f t="shared" si="4"/>
        <v>-1.4417531718569781E-3</v>
      </c>
      <c r="J38" s="7"/>
    </row>
    <row r="39" spans="1:10" ht="13.15" x14ac:dyDescent="0.4">
      <c r="A39" s="41" t="s">
        <v>14</v>
      </c>
      <c r="B39" s="30">
        <v>815</v>
      </c>
      <c r="C39" s="30">
        <v>794</v>
      </c>
      <c r="D39" s="31">
        <f t="shared" si="0"/>
        <v>0.97423312883435587</v>
      </c>
      <c r="E39" s="32">
        <f t="shared" si="1"/>
        <v>21</v>
      </c>
      <c r="F39" s="32">
        <f t="shared" si="2"/>
        <v>19</v>
      </c>
      <c r="G39" s="30">
        <v>813</v>
      </c>
      <c r="H39" s="33">
        <f t="shared" si="3"/>
        <v>-2</v>
      </c>
      <c r="I39" s="56">
        <f t="shared" si="4"/>
        <v>-2.4539877300613498E-3</v>
      </c>
      <c r="J39" s="7"/>
    </row>
    <row r="40" spans="1:10" ht="13.15" x14ac:dyDescent="0.4">
      <c r="A40" s="41" t="s">
        <v>30</v>
      </c>
      <c r="B40" s="30">
        <v>750</v>
      </c>
      <c r="C40" s="30">
        <v>725</v>
      </c>
      <c r="D40" s="31">
        <f t="shared" ref="D40:D58" si="5">C40/B40</f>
        <v>0.96666666666666667</v>
      </c>
      <c r="E40" s="32">
        <f t="shared" ref="E40:E58" si="6">B40-C40</f>
        <v>25</v>
      </c>
      <c r="F40" s="32">
        <f t="shared" ref="F40:F58" si="7">G40-C40</f>
        <v>23</v>
      </c>
      <c r="G40" s="30">
        <v>748</v>
      </c>
      <c r="H40" s="33">
        <f t="shared" ref="H40:H58" si="8">F40-E40</f>
        <v>-2</v>
      </c>
      <c r="I40" s="56">
        <f t="shared" ref="I40:I58" si="9">(G40-B40)/B40</f>
        <v>-2.6666666666666666E-3</v>
      </c>
      <c r="J40" s="7"/>
    </row>
    <row r="41" spans="1:10" ht="13.15" x14ac:dyDescent="0.4">
      <c r="A41" s="41" t="s">
        <v>34</v>
      </c>
      <c r="B41" s="30">
        <v>546</v>
      </c>
      <c r="C41" s="30">
        <v>514</v>
      </c>
      <c r="D41" s="31">
        <f t="shared" si="5"/>
        <v>0.94139194139194138</v>
      </c>
      <c r="E41" s="32">
        <f t="shared" si="6"/>
        <v>32</v>
      </c>
      <c r="F41" s="32">
        <f t="shared" si="7"/>
        <v>30</v>
      </c>
      <c r="G41" s="30">
        <v>544</v>
      </c>
      <c r="H41" s="33">
        <f t="shared" si="8"/>
        <v>-2</v>
      </c>
      <c r="I41" s="56">
        <f t="shared" si="9"/>
        <v>-3.663003663003663E-3</v>
      </c>
      <c r="J41" s="7"/>
    </row>
    <row r="42" spans="1:10" ht="13.15" x14ac:dyDescent="0.4">
      <c r="A42" s="41" t="s">
        <v>7</v>
      </c>
      <c r="B42" s="30">
        <v>21976</v>
      </c>
      <c r="C42" s="30">
        <v>21702</v>
      </c>
      <c r="D42" s="31">
        <f t="shared" si="5"/>
        <v>0.98753185293046963</v>
      </c>
      <c r="E42" s="32">
        <f t="shared" si="6"/>
        <v>274</v>
      </c>
      <c r="F42" s="32">
        <f t="shared" si="7"/>
        <v>184</v>
      </c>
      <c r="G42" s="30">
        <v>21886</v>
      </c>
      <c r="H42" s="33">
        <f t="shared" si="8"/>
        <v>-90</v>
      </c>
      <c r="I42" s="56">
        <f t="shared" si="9"/>
        <v>-4.0953767746632688E-3</v>
      </c>
      <c r="J42" s="7"/>
    </row>
    <row r="43" spans="1:10" ht="13.15" x14ac:dyDescent="0.4">
      <c r="A43" s="41" t="s">
        <v>52</v>
      </c>
      <c r="B43" s="30">
        <v>2028</v>
      </c>
      <c r="C43" s="30">
        <v>1974</v>
      </c>
      <c r="D43" s="31">
        <f t="shared" si="5"/>
        <v>0.97337278106508873</v>
      </c>
      <c r="E43" s="32">
        <f t="shared" si="6"/>
        <v>54</v>
      </c>
      <c r="F43" s="32">
        <f t="shared" si="7"/>
        <v>44</v>
      </c>
      <c r="G43" s="30">
        <v>2018</v>
      </c>
      <c r="H43" s="33">
        <f t="shared" si="8"/>
        <v>-10</v>
      </c>
      <c r="I43" s="56">
        <f t="shared" si="9"/>
        <v>-4.9309664694280079E-3</v>
      </c>
      <c r="J43" s="7"/>
    </row>
    <row r="44" spans="1:10" ht="13.15" x14ac:dyDescent="0.4">
      <c r="A44" s="41" t="s">
        <v>24</v>
      </c>
      <c r="B44" s="30">
        <v>3364</v>
      </c>
      <c r="C44" s="30">
        <v>3289</v>
      </c>
      <c r="D44" s="31">
        <f t="shared" si="5"/>
        <v>0.97770511296076101</v>
      </c>
      <c r="E44" s="32">
        <f t="shared" si="6"/>
        <v>75</v>
      </c>
      <c r="F44" s="32">
        <f t="shared" si="7"/>
        <v>58</v>
      </c>
      <c r="G44" s="30">
        <v>3347</v>
      </c>
      <c r="H44" s="33">
        <f t="shared" si="8"/>
        <v>-17</v>
      </c>
      <c r="I44" s="56">
        <f t="shared" si="9"/>
        <v>-5.0535077288941738E-3</v>
      </c>
      <c r="J44" s="7"/>
    </row>
    <row r="45" spans="1:10" ht="13.15" x14ac:dyDescent="0.4">
      <c r="A45" s="41" t="s">
        <v>51</v>
      </c>
      <c r="B45" s="30">
        <v>585</v>
      </c>
      <c r="C45" s="30">
        <v>574</v>
      </c>
      <c r="D45" s="31">
        <f t="shared" si="5"/>
        <v>0.98119658119658115</v>
      </c>
      <c r="E45" s="32">
        <f t="shared" si="6"/>
        <v>11</v>
      </c>
      <c r="F45" s="32">
        <f t="shared" si="7"/>
        <v>8</v>
      </c>
      <c r="G45" s="30">
        <v>582</v>
      </c>
      <c r="H45" s="33">
        <f t="shared" si="8"/>
        <v>-3</v>
      </c>
      <c r="I45" s="56">
        <f t="shared" si="9"/>
        <v>-5.1282051282051282E-3</v>
      </c>
      <c r="J45" s="7"/>
    </row>
    <row r="46" spans="1:10" ht="13.15" x14ac:dyDescent="0.4">
      <c r="A46" s="41" t="s">
        <v>49</v>
      </c>
      <c r="B46" s="30">
        <v>3502</v>
      </c>
      <c r="C46" s="30">
        <v>3380</v>
      </c>
      <c r="D46" s="31">
        <f t="shared" si="5"/>
        <v>0.96516276413478008</v>
      </c>
      <c r="E46" s="32">
        <f t="shared" si="6"/>
        <v>122</v>
      </c>
      <c r="F46" s="32">
        <f t="shared" si="7"/>
        <v>101</v>
      </c>
      <c r="G46" s="30">
        <v>3481</v>
      </c>
      <c r="H46" s="33">
        <f t="shared" si="8"/>
        <v>-21</v>
      </c>
      <c r="I46" s="56">
        <f t="shared" si="9"/>
        <v>-5.9965733866362081E-3</v>
      </c>
      <c r="J46" s="7"/>
    </row>
    <row r="47" spans="1:10" ht="13.15" x14ac:dyDescent="0.4">
      <c r="A47" s="41" t="s">
        <v>18</v>
      </c>
      <c r="B47" s="30">
        <v>984</v>
      </c>
      <c r="C47" s="30">
        <v>952</v>
      </c>
      <c r="D47" s="31">
        <f t="shared" si="5"/>
        <v>0.96747967479674801</v>
      </c>
      <c r="E47" s="32">
        <f t="shared" si="6"/>
        <v>32</v>
      </c>
      <c r="F47" s="32">
        <f t="shared" si="7"/>
        <v>26</v>
      </c>
      <c r="G47" s="30">
        <v>978</v>
      </c>
      <c r="H47" s="33">
        <f t="shared" si="8"/>
        <v>-6</v>
      </c>
      <c r="I47" s="56">
        <f t="shared" si="9"/>
        <v>-6.0975609756097563E-3</v>
      </c>
      <c r="J47" s="7"/>
    </row>
    <row r="48" spans="1:10" ht="13.15" x14ac:dyDescent="0.4">
      <c r="A48" s="41" t="s">
        <v>19</v>
      </c>
      <c r="B48" s="30">
        <v>919</v>
      </c>
      <c r="C48" s="30">
        <v>890</v>
      </c>
      <c r="D48" s="31">
        <f t="shared" si="5"/>
        <v>0.96844396082698581</v>
      </c>
      <c r="E48" s="32">
        <f t="shared" si="6"/>
        <v>29</v>
      </c>
      <c r="F48" s="32">
        <f t="shared" si="7"/>
        <v>22</v>
      </c>
      <c r="G48" s="30">
        <v>912</v>
      </c>
      <c r="H48" s="33">
        <f t="shared" si="8"/>
        <v>-7</v>
      </c>
      <c r="I48" s="56">
        <f t="shared" si="9"/>
        <v>-7.6169749727965181E-3</v>
      </c>
      <c r="J48" s="7"/>
    </row>
    <row r="49" spans="1:10" ht="13.15" x14ac:dyDescent="0.4">
      <c r="A49" s="41" t="s">
        <v>38</v>
      </c>
      <c r="B49" s="30">
        <v>3965</v>
      </c>
      <c r="C49" s="30">
        <v>3874</v>
      </c>
      <c r="D49" s="31">
        <f t="shared" si="5"/>
        <v>0.9770491803278688</v>
      </c>
      <c r="E49" s="32">
        <f t="shared" si="6"/>
        <v>91</v>
      </c>
      <c r="F49" s="32">
        <f t="shared" si="7"/>
        <v>55</v>
      </c>
      <c r="G49" s="30">
        <v>3929</v>
      </c>
      <c r="H49" s="33">
        <f t="shared" si="8"/>
        <v>-36</v>
      </c>
      <c r="I49" s="56">
        <f t="shared" si="9"/>
        <v>-9.0794451450189155E-3</v>
      </c>
      <c r="J49" s="7"/>
    </row>
    <row r="50" spans="1:10" ht="13.15" x14ac:dyDescent="0.4">
      <c r="A50" s="41" t="s">
        <v>22</v>
      </c>
      <c r="B50" s="30">
        <v>426</v>
      </c>
      <c r="C50" s="30">
        <v>408</v>
      </c>
      <c r="D50" s="31">
        <f t="shared" si="5"/>
        <v>0.95774647887323938</v>
      </c>
      <c r="E50" s="32">
        <f t="shared" si="6"/>
        <v>18</v>
      </c>
      <c r="F50" s="32">
        <f t="shared" si="7"/>
        <v>14</v>
      </c>
      <c r="G50" s="30">
        <v>422</v>
      </c>
      <c r="H50" s="33">
        <f t="shared" si="8"/>
        <v>-4</v>
      </c>
      <c r="I50" s="56">
        <f t="shared" si="9"/>
        <v>-9.3896713615023476E-3</v>
      </c>
      <c r="J50" s="7"/>
    </row>
    <row r="51" spans="1:10" ht="13.15" x14ac:dyDescent="0.4">
      <c r="A51" s="41" t="s">
        <v>41</v>
      </c>
      <c r="B51" s="30">
        <v>5131</v>
      </c>
      <c r="C51" s="30">
        <v>5006</v>
      </c>
      <c r="D51" s="31">
        <f t="shared" si="5"/>
        <v>0.97563827713895923</v>
      </c>
      <c r="E51" s="32">
        <f t="shared" si="6"/>
        <v>125</v>
      </c>
      <c r="F51" s="32">
        <f t="shared" si="7"/>
        <v>73</v>
      </c>
      <c r="G51" s="30">
        <v>5079</v>
      </c>
      <c r="H51" s="33">
        <f t="shared" si="8"/>
        <v>-52</v>
      </c>
      <c r="I51" s="56">
        <f t="shared" si="9"/>
        <v>-1.0134476710192944E-2</v>
      </c>
      <c r="J51" s="7"/>
    </row>
    <row r="52" spans="1:10" ht="13.15" x14ac:dyDescent="0.4">
      <c r="A52" s="41" t="s">
        <v>16</v>
      </c>
      <c r="B52" s="30">
        <v>5838</v>
      </c>
      <c r="C52" s="30">
        <v>5688</v>
      </c>
      <c r="D52" s="31">
        <f t="shared" si="5"/>
        <v>0.97430626927029806</v>
      </c>
      <c r="E52" s="32">
        <f t="shared" si="6"/>
        <v>150</v>
      </c>
      <c r="F52" s="32">
        <f t="shared" si="7"/>
        <v>77</v>
      </c>
      <c r="G52" s="30">
        <v>5765</v>
      </c>
      <c r="H52" s="33">
        <f t="shared" si="8"/>
        <v>-73</v>
      </c>
      <c r="I52" s="56">
        <f t="shared" si="9"/>
        <v>-1.2504282288454951E-2</v>
      </c>
      <c r="J52" s="7"/>
    </row>
    <row r="53" spans="1:10" ht="13.15" x14ac:dyDescent="0.4">
      <c r="A53" s="41" t="s">
        <v>27</v>
      </c>
      <c r="B53" s="30">
        <v>868</v>
      </c>
      <c r="C53" s="30">
        <v>842</v>
      </c>
      <c r="D53" s="31">
        <f t="shared" si="5"/>
        <v>0.97004608294930872</v>
      </c>
      <c r="E53" s="32">
        <f t="shared" si="6"/>
        <v>26</v>
      </c>
      <c r="F53" s="32">
        <f t="shared" si="7"/>
        <v>15</v>
      </c>
      <c r="G53" s="30">
        <v>857</v>
      </c>
      <c r="H53" s="33">
        <f t="shared" si="8"/>
        <v>-11</v>
      </c>
      <c r="I53" s="56">
        <f t="shared" si="9"/>
        <v>-1.2672811059907835E-2</v>
      </c>
      <c r="J53" s="7"/>
    </row>
    <row r="54" spans="1:10" ht="13.15" x14ac:dyDescent="0.4">
      <c r="A54" s="41" t="s">
        <v>37</v>
      </c>
      <c r="B54" s="30">
        <v>223</v>
      </c>
      <c r="C54" s="30">
        <v>215</v>
      </c>
      <c r="D54" s="31">
        <f t="shared" si="5"/>
        <v>0.9641255605381166</v>
      </c>
      <c r="E54" s="32">
        <f t="shared" si="6"/>
        <v>8</v>
      </c>
      <c r="F54" s="32">
        <f t="shared" si="7"/>
        <v>5</v>
      </c>
      <c r="G54" s="30">
        <v>220</v>
      </c>
      <c r="H54" s="33">
        <f t="shared" si="8"/>
        <v>-3</v>
      </c>
      <c r="I54" s="56">
        <f t="shared" si="9"/>
        <v>-1.3452914798206279E-2</v>
      </c>
      <c r="J54" s="7"/>
    </row>
    <row r="55" spans="1:10" ht="13.15" x14ac:dyDescent="0.4">
      <c r="A55" s="41" t="s">
        <v>20</v>
      </c>
      <c r="B55" s="30">
        <v>1683</v>
      </c>
      <c r="C55" s="30">
        <v>1630</v>
      </c>
      <c r="D55" s="31">
        <f t="shared" si="5"/>
        <v>0.96850861556743906</v>
      </c>
      <c r="E55" s="32">
        <f t="shared" si="6"/>
        <v>53</v>
      </c>
      <c r="F55" s="32">
        <f t="shared" si="7"/>
        <v>28</v>
      </c>
      <c r="G55" s="30">
        <v>1658</v>
      </c>
      <c r="H55" s="33">
        <f t="shared" si="8"/>
        <v>-25</v>
      </c>
      <c r="I55" s="56">
        <f t="shared" si="9"/>
        <v>-1.4854426619132501E-2</v>
      </c>
      <c r="J55" s="7"/>
    </row>
    <row r="56" spans="1:10" ht="13.15" x14ac:dyDescent="0.4">
      <c r="A56" s="41" t="s">
        <v>53</v>
      </c>
      <c r="B56" s="30">
        <v>196</v>
      </c>
      <c r="C56" s="30">
        <v>183</v>
      </c>
      <c r="D56" s="31">
        <f t="shared" si="5"/>
        <v>0.93367346938775508</v>
      </c>
      <c r="E56" s="32">
        <f t="shared" si="6"/>
        <v>13</v>
      </c>
      <c r="F56" s="32">
        <f t="shared" si="7"/>
        <v>10</v>
      </c>
      <c r="G56" s="30">
        <v>193</v>
      </c>
      <c r="H56" s="33">
        <f t="shared" si="8"/>
        <v>-3</v>
      </c>
      <c r="I56" s="56">
        <f t="shared" si="9"/>
        <v>-1.5306122448979591E-2</v>
      </c>
      <c r="J56" s="7"/>
    </row>
    <row r="57" spans="1:10" ht="13.15" x14ac:dyDescent="0.4">
      <c r="A57" s="41" t="s">
        <v>21</v>
      </c>
      <c r="B57" s="30">
        <v>1397</v>
      </c>
      <c r="C57" s="30">
        <v>1353</v>
      </c>
      <c r="D57" s="31">
        <f t="shared" si="5"/>
        <v>0.96850393700787396</v>
      </c>
      <c r="E57" s="32">
        <f t="shared" si="6"/>
        <v>44</v>
      </c>
      <c r="F57" s="32">
        <f t="shared" si="7"/>
        <v>21</v>
      </c>
      <c r="G57" s="30">
        <v>1374</v>
      </c>
      <c r="H57" s="33">
        <f t="shared" si="8"/>
        <v>-23</v>
      </c>
      <c r="I57" s="56">
        <f t="shared" si="9"/>
        <v>-1.6463851109520401E-2</v>
      </c>
      <c r="J57" s="7"/>
    </row>
    <row r="58" spans="1:10" ht="13.15" x14ac:dyDescent="0.4">
      <c r="A58" s="41" t="s">
        <v>35</v>
      </c>
      <c r="B58" s="30">
        <v>10354</v>
      </c>
      <c r="C58" s="30">
        <v>10065</v>
      </c>
      <c r="D58" s="31">
        <f t="shared" si="5"/>
        <v>0.97208808190071472</v>
      </c>
      <c r="E58" s="32">
        <f t="shared" si="6"/>
        <v>289</v>
      </c>
      <c r="F58" s="32">
        <f t="shared" si="7"/>
        <v>115</v>
      </c>
      <c r="G58" s="30">
        <v>10180</v>
      </c>
      <c r="H58" s="33">
        <f t="shared" si="8"/>
        <v>-174</v>
      </c>
      <c r="I58" s="56">
        <f t="shared" si="9"/>
        <v>-1.680509947846243E-2</v>
      </c>
      <c r="J58" s="7"/>
    </row>
    <row r="60" spans="1:10" ht="13.15" x14ac:dyDescent="0.4">
      <c r="A60" s="8" t="s">
        <v>54</v>
      </c>
      <c r="B60" s="6">
        <f>SUM(B8:B58)</f>
        <v>130037</v>
      </c>
      <c r="D60" s="26"/>
      <c r="E60" s="6"/>
      <c r="G60" s="6">
        <f>SUM(G8:G58)</f>
        <v>130037</v>
      </c>
    </row>
    <row r="62" spans="1:10" x14ac:dyDescent="0.35">
      <c r="A62" t="s">
        <v>58</v>
      </c>
    </row>
    <row r="63" spans="1:10" ht="12.75" customHeight="1" x14ac:dyDescent="0.35"/>
  </sheetData>
  <sortState xmlns:xlrd2="http://schemas.microsoft.com/office/spreadsheetml/2017/richdata2" ref="A8:I58">
    <sortCondition descending="1" ref="I8:I58"/>
  </sortState>
  <mergeCells count="1">
    <mergeCell ref="F3:I5"/>
  </mergeCells>
  <conditionalFormatting sqref="I8:J58">
    <cfRule type="cellIs" dxfId="1" priority="5" operator="lessThan">
      <formula>0</formula>
    </cfRule>
    <cfRule type="cellIs" dxfId="0" priority="6" operator="greaterThan">
      <formula>0</formula>
    </cfRule>
  </conditionalFormatting>
  <hyperlinks>
    <hyperlink ref="A4" location="Contents!A1" display="Return to Table of Contents" xr:uid="{BD7149F3-86F8-4488-8E99-9CB0F5DC9A81}"/>
  </hyperlinks>
  <pageMargins left="0.25" right="0.25" top="0.75" bottom="0.75" header="0.3" footer="0.3"/>
  <pageSetup orientation="portrait" r:id="rId1"/>
  <ignoredErrors>
    <ignoredError sqref="B60 G6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460BA-5854-410D-B417-E2CAB6635C8F}">
  <dimension ref="A1:I22"/>
  <sheetViews>
    <sheetView showGridLines="0" zoomScaleNormal="100" workbookViewId="0"/>
  </sheetViews>
  <sheetFormatPr defaultRowHeight="12.75" x14ac:dyDescent="0.35"/>
  <cols>
    <col min="1" max="1" width="16.1328125" customWidth="1"/>
    <col min="4" max="4" width="28.3984375" customWidth="1"/>
    <col min="7" max="7" width="13.1328125" customWidth="1"/>
  </cols>
  <sheetData>
    <row r="1" spans="1:9" ht="13.15" x14ac:dyDescent="0.35">
      <c r="A1" s="58" t="s">
        <v>59</v>
      </c>
    </row>
    <row r="2" spans="1:9" x14ac:dyDescent="0.35">
      <c r="A2" s="117" t="s">
        <v>57</v>
      </c>
      <c r="B2" s="117"/>
      <c r="C2" s="117"/>
    </row>
    <row r="4" spans="1:9" ht="13.15" x14ac:dyDescent="0.4">
      <c r="A4" s="10" t="s">
        <v>60</v>
      </c>
    </row>
    <row r="5" spans="1:9" ht="77.25" customHeight="1" x14ac:dyDescent="0.35">
      <c r="A5" s="121" t="s">
        <v>79</v>
      </c>
      <c r="B5" s="121"/>
      <c r="C5" s="121"/>
      <c r="D5" s="121"/>
      <c r="E5" s="121"/>
      <c r="F5" s="121"/>
      <c r="G5" s="27"/>
      <c r="H5" s="27"/>
    </row>
    <row r="7" spans="1:9" ht="92.25" customHeight="1" x14ac:dyDescent="0.35">
      <c r="A7" s="122" t="s">
        <v>80</v>
      </c>
      <c r="B7" s="116"/>
      <c r="C7" s="116"/>
      <c r="D7" s="116"/>
      <c r="E7" s="116"/>
      <c r="F7" s="123"/>
      <c r="G7" s="27"/>
      <c r="H7" s="27"/>
      <c r="I7" s="28"/>
    </row>
    <row r="9" spans="1:9" ht="13.15" x14ac:dyDescent="0.4">
      <c r="A9" s="10" t="s">
        <v>61</v>
      </c>
    </row>
    <row r="10" spans="1:9" ht="20.45" customHeight="1" x14ac:dyDescent="0.35">
      <c r="A10" s="119" t="s">
        <v>63</v>
      </c>
      <c r="B10" s="119"/>
      <c r="C10" s="119"/>
      <c r="D10" s="119"/>
      <c r="E10" s="20"/>
      <c r="F10" s="20"/>
      <c r="G10" s="20"/>
    </row>
    <row r="11" spans="1:9" ht="12.75" customHeight="1" x14ac:dyDescent="0.35">
      <c r="A11" s="120" t="s">
        <v>71</v>
      </c>
      <c r="B11" s="120"/>
      <c r="C11" s="120"/>
      <c r="D11" s="120"/>
      <c r="E11" s="20"/>
      <c r="F11" s="20"/>
      <c r="G11" s="20"/>
    </row>
    <row r="12" spans="1:9" ht="21" customHeight="1" x14ac:dyDescent="0.35">
      <c r="A12" s="118" t="s">
        <v>62</v>
      </c>
      <c r="B12" s="118"/>
      <c r="C12" s="118"/>
      <c r="D12" s="118"/>
      <c r="E12" s="20"/>
      <c r="F12" s="20"/>
      <c r="G12" s="20"/>
    </row>
    <row r="13" spans="1:9" x14ac:dyDescent="0.35">
      <c r="A13" s="21"/>
      <c r="B13" s="21"/>
      <c r="C13" s="21"/>
      <c r="D13" s="21"/>
      <c r="E13" s="20"/>
      <c r="F13" s="20"/>
      <c r="G13" s="20"/>
    </row>
    <row r="14" spans="1:9" ht="118.5" customHeight="1" x14ac:dyDescent="0.35">
      <c r="A14" s="116" t="s">
        <v>81</v>
      </c>
      <c r="B14" s="116"/>
      <c r="C14" s="116"/>
      <c r="D14" s="116"/>
      <c r="E14" s="116"/>
      <c r="F14" s="116"/>
      <c r="G14" s="57"/>
    </row>
    <row r="15" spans="1:9" x14ac:dyDescent="0.35">
      <c r="A15" s="57"/>
      <c r="B15" s="57"/>
      <c r="C15" s="57"/>
      <c r="D15" s="57"/>
      <c r="E15" s="57"/>
      <c r="F15" s="57"/>
      <c r="G15" s="57"/>
    </row>
    <row r="16" spans="1:9" x14ac:dyDescent="0.35">
      <c r="A16" t="s">
        <v>58</v>
      </c>
      <c r="B16" s="57"/>
      <c r="C16" s="57"/>
      <c r="D16" s="57"/>
      <c r="E16" s="57"/>
      <c r="F16" s="57"/>
      <c r="G16" s="57"/>
    </row>
    <row r="17" spans="1:7" x14ac:dyDescent="0.35">
      <c r="A17" s="57"/>
      <c r="B17" s="57"/>
      <c r="C17" s="57"/>
      <c r="D17" s="57"/>
      <c r="E17" s="57"/>
      <c r="F17" s="57"/>
      <c r="G17" s="57"/>
    </row>
    <row r="18" spans="1:7" x14ac:dyDescent="0.35">
      <c r="A18" s="57"/>
      <c r="B18" s="57"/>
      <c r="C18" s="57"/>
      <c r="D18" s="57"/>
      <c r="E18" s="57"/>
      <c r="F18" s="57"/>
      <c r="G18" s="57"/>
    </row>
    <row r="19" spans="1:7" x14ac:dyDescent="0.35">
      <c r="A19" s="57"/>
      <c r="B19" s="57"/>
      <c r="C19" s="57"/>
      <c r="D19" s="57"/>
      <c r="E19" s="57"/>
      <c r="F19" s="57"/>
      <c r="G19" s="57"/>
    </row>
    <row r="20" spans="1:7" x14ac:dyDescent="0.35">
      <c r="A20" s="57"/>
      <c r="B20" s="57"/>
      <c r="C20" s="57"/>
      <c r="D20" s="57"/>
      <c r="E20" s="57"/>
      <c r="F20" s="57"/>
      <c r="G20" s="57"/>
    </row>
    <row r="21" spans="1:7" x14ac:dyDescent="0.35">
      <c r="A21" s="57"/>
      <c r="B21" s="57"/>
      <c r="C21" s="57"/>
      <c r="D21" s="57"/>
      <c r="E21" s="57"/>
      <c r="F21" s="57"/>
      <c r="G21" s="57"/>
    </row>
    <row r="22" spans="1:7" x14ac:dyDescent="0.35">
      <c r="A22" s="21"/>
      <c r="B22" s="21"/>
      <c r="C22" s="21"/>
      <c r="D22" s="21"/>
      <c r="E22" s="21"/>
      <c r="F22" s="21"/>
      <c r="G22" s="21"/>
    </row>
  </sheetData>
  <mergeCells count="7">
    <mergeCell ref="A14:F14"/>
    <mergeCell ref="A2:C2"/>
    <mergeCell ref="A12:D12"/>
    <mergeCell ref="A10:D10"/>
    <mergeCell ref="A11:D11"/>
    <mergeCell ref="A5:F5"/>
    <mergeCell ref="A7:F7"/>
  </mergeCells>
  <hyperlinks>
    <hyperlink ref="A2" location="Contents!A1" display="Return to Table of Contents" xr:uid="{A78835F7-23F8-4876-B066-E5AFF1B15043}"/>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All Dentists</vt:lpstr>
      <vt:lpstr>&lt;10 Yrs Exp</vt:lpstr>
      <vt:lpstr>&lt; 10 Yrs Exp - Specialists Only</vt:lpstr>
      <vt:lpstr>10+ Yrs Exp</vt:lpstr>
      <vt:lpstr>Appendix</vt:lpstr>
      <vt:lpstr>Table_1__Dentists_with_Less_Than_10_Years_of_Experience_in_2019</vt:lpstr>
    </vt:vector>
  </TitlesOfParts>
  <Company>American Dental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Saldutte, Greg</dc:creator>
  <cp:lastModifiedBy>Harrison, Brittany</cp:lastModifiedBy>
  <dcterms:created xsi:type="dcterms:W3CDTF">2023-06-28T17:20:10Z</dcterms:created>
  <dcterms:modified xsi:type="dcterms:W3CDTF">2023-09-11T16:09:23Z</dcterms:modified>
</cp:coreProperties>
</file>