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bookViews>
  <sheets>
    <sheet name="TOC" sheetId="23" r:id="rId1"/>
    <sheet name="Notes" sheetId="24" r:id="rId2"/>
    <sheet name="Glossary" sheetId="25" r:id="rId3"/>
    <sheet name="Tab1" sheetId="1" r:id="rId4"/>
    <sheet name="Tab2" sheetId="2" r:id="rId5"/>
    <sheet name="Fig1" sheetId="26" r:id="rId6"/>
    <sheet name="Tab3" sheetId="3" r:id="rId7"/>
    <sheet name="Tab4" sheetId="4" r:id="rId8"/>
    <sheet name="Fig2" sheetId="27" r:id="rId9"/>
    <sheet name="Tab5" sheetId="5" r:id="rId10"/>
    <sheet name="Fig3" sheetId="28" r:id="rId11"/>
    <sheet name="Tab6" sheetId="6" r:id="rId12"/>
    <sheet name="Tab7" sheetId="7" r:id="rId13"/>
    <sheet name="Fig4" sheetId="29" r:id="rId14"/>
    <sheet name="Fig5" sheetId="30" r:id="rId15"/>
    <sheet name="Fig6" sheetId="31" r:id="rId16"/>
    <sheet name="Tab8" sheetId="8" r:id="rId17"/>
    <sheet name="Tab9" sheetId="9" r:id="rId18"/>
    <sheet name="Tab10" sheetId="10" r:id="rId19"/>
    <sheet name="Tab11" sheetId="11" r:id="rId20"/>
    <sheet name="Tab12" sheetId="21" r:id="rId21"/>
    <sheet name="Tab13" sheetId="13" r:id="rId22"/>
    <sheet name="Tab14" sheetId="14" r:id="rId23"/>
    <sheet name="Tab15" sheetId="15" r:id="rId24"/>
    <sheet name="Tab16" sheetId="22" r:id="rId25"/>
    <sheet name="Fig7-8" sheetId="32" r:id="rId26"/>
    <sheet name="Tab17" sheetId="17" r:id="rId27"/>
    <sheet name="Tab18" sheetId="18" r:id="rId28"/>
    <sheet name="Fig9" sheetId="33" r:id="rId29"/>
    <sheet name="Tab19" sheetId="19" r:id="rId30"/>
    <sheet name="Fig10" sheetId="34" r:id="rId31"/>
    <sheet name="Tab20" sheetId="20" r:id="rId32"/>
  </sheets>
  <definedNames>
    <definedName name="_xlnm.Print_Area" localSheetId="5">'Fig1'!$A$1:$P$42</definedName>
    <definedName name="_xlnm.Print_Area" localSheetId="30">'Fig10'!$A$1:$U$42</definedName>
    <definedName name="_xlnm.Print_Area" localSheetId="8">'Fig2'!$A$1:$P$41</definedName>
    <definedName name="_xlnm.Print_Area" localSheetId="10">'Fig3'!$A$1:$N$42</definedName>
    <definedName name="_xlnm.Print_Area" localSheetId="13">'Fig4'!$A$1:$Q$43</definedName>
    <definedName name="_xlnm.Print_Area" localSheetId="14">'Fig5'!$A$1:$M$43</definedName>
    <definedName name="_xlnm.Print_Area" localSheetId="15">'Fig6'!$A$1:$Q$36</definedName>
    <definedName name="_xlnm.Print_Area" localSheetId="25">'Fig7-8'!$A$1:$P$72</definedName>
    <definedName name="_xlnm.Print_Area" localSheetId="2">Glossary!$A$1:$B$27</definedName>
    <definedName name="_xlnm.Print_Area" localSheetId="1">Notes!$A$1:$A$10</definedName>
    <definedName name="_xlnm.Print_Area" localSheetId="22">'Tab14'!$A$1:$E$85</definedName>
    <definedName name="_xlnm.Print_Area" localSheetId="24">'Tab16'!$A$1:$H$115</definedName>
    <definedName name="_xlnm.Print_Area" localSheetId="26">'Tab17'!$A$1:$G$78</definedName>
    <definedName name="_xlnm.Print_Area" localSheetId="4">'Tab2'!$A$1:$J$93</definedName>
    <definedName name="_xlnm.Print_Area" localSheetId="6">'Tab3'!$A$1:$X$81</definedName>
    <definedName name="_xlnm.Print_Area" localSheetId="7">'Tab4'!$A$1:$AA$82</definedName>
    <definedName name="_xlnm.Print_Area" localSheetId="16">'Tab8'!$A$1:$F$87</definedName>
    <definedName name="_xlnm.Print_Area" localSheetId="17">'Tab9'!$A$1:$N$94</definedName>
    <definedName name="_xlnm.Print_Area" localSheetId="0">TOC!$A$1:$A$44</definedName>
    <definedName name="_xlnm.Print_Titles" localSheetId="18">'Tab10'!$A:$B</definedName>
    <definedName name="_xlnm.Print_Titles" localSheetId="19">'Tab11'!$1:$1</definedName>
    <definedName name="_xlnm.Print_Titles" localSheetId="20">'Tab12'!$1:$1</definedName>
    <definedName name="_xlnm.Print_Titles" localSheetId="23">'Tab15'!$1:$1</definedName>
    <definedName name="_xlnm.Print_Titles" localSheetId="24">'Tab16'!$1:$1</definedName>
    <definedName name="_xlnm.Print_Titles" localSheetId="6">'Tab3'!$A:$B</definedName>
    <definedName name="_xlnm.Print_Titles" localSheetId="7">'Tab4'!$A:$B</definedName>
    <definedName name="_xlnm.Print_Titles" localSheetId="17">'Tab9'!$A:$B</definedName>
  </definedNames>
  <calcPr calcId="152511"/>
</workbook>
</file>

<file path=xl/calcChain.xml><?xml version="1.0" encoding="utf-8"?>
<calcChain xmlns="http://schemas.openxmlformats.org/spreadsheetml/2006/main">
  <c r="C26" i="34" l="1"/>
  <c r="D26" i="34"/>
  <c r="P9" i="34"/>
  <c r="P8" i="34"/>
  <c r="F25" i="34"/>
  <c r="F24" i="34"/>
  <c r="F23" i="34"/>
  <c r="F22" i="34"/>
  <c r="F21" i="34"/>
  <c r="F20" i="34"/>
  <c r="F19" i="34"/>
  <c r="F18" i="34"/>
  <c r="F17" i="34"/>
  <c r="F16" i="34"/>
  <c r="F15" i="34"/>
  <c r="F14" i="34"/>
  <c r="F13" i="34"/>
  <c r="F12" i="34"/>
  <c r="F11" i="34"/>
  <c r="F10" i="34"/>
  <c r="F9" i="34"/>
  <c r="F8" i="34"/>
  <c r="F7" i="34"/>
  <c r="F6" i="34"/>
  <c r="F5" i="34"/>
  <c r="H82" i="22" l="1"/>
  <c r="G82" i="22"/>
  <c r="F82" i="22"/>
  <c r="E82" i="22"/>
  <c r="D82" i="22"/>
  <c r="C82" i="22"/>
  <c r="I82" i="15"/>
  <c r="G82" i="15"/>
  <c r="E82" i="15"/>
  <c r="C82" i="15"/>
  <c r="I71" i="15"/>
  <c r="G71" i="15"/>
  <c r="E71" i="15"/>
  <c r="C71" i="15"/>
  <c r="D83" i="21"/>
  <c r="E83" i="21"/>
  <c r="F83" i="21"/>
  <c r="G83" i="21"/>
  <c r="H83" i="21"/>
  <c r="I83" i="21"/>
  <c r="J83" i="21"/>
  <c r="K83" i="21"/>
  <c r="C83" i="21"/>
  <c r="E81" i="14"/>
  <c r="E70" i="14"/>
  <c r="C81" i="14"/>
  <c r="C70" i="14"/>
  <c r="C71" i="13" l="1"/>
  <c r="D81" i="11"/>
  <c r="E81" i="11"/>
  <c r="F81" i="11"/>
  <c r="G81" i="11"/>
  <c r="H81" i="11"/>
  <c r="I81" i="11"/>
  <c r="J81" i="11"/>
  <c r="C81" i="11"/>
  <c r="D9" i="31"/>
  <c r="D10" i="31"/>
  <c r="D8" i="31"/>
  <c r="J11" i="31"/>
  <c r="I10" i="31" s="1"/>
  <c r="E11" i="31"/>
  <c r="D8" i="29"/>
  <c r="E8" i="29"/>
  <c r="F8" i="29"/>
  <c r="G8" i="29"/>
  <c r="H8" i="29"/>
  <c r="I8" i="29"/>
  <c r="J8" i="29"/>
  <c r="K8" i="29"/>
  <c r="L8" i="29"/>
  <c r="C8" i="29"/>
  <c r="D6" i="29"/>
  <c r="E6" i="29"/>
  <c r="F6" i="29"/>
  <c r="G6" i="29"/>
  <c r="H6" i="29"/>
  <c r="I6" i="29"/>
  <c r="J6" i="29"/>
  <c r="K6" i="29"/>
  <c r="L6" i="29"/>
  <c r="C6" i="29"/>
  <c r="I17" i="31"/>
  <c r="D17" i="31"/>
  <c r="J16" i="31"/>
  <c r="E16" i="31"/>
  <c r="J15" i="31"/>
  <c r="E15" i="31"/>
  <c r="J14" i="31"/>
  <c r="E14" i="31"/>
  <c r="I9" i="31" l="1"/>
  <c r="I8" i="31"/>
</calcChain>
</file>

<file path=xl/sharedStrings.xml><?xml version="1.0" encoding="utf-8"?>
<sst xmlns="http://schemas.openxmlformats.org/spreadsheetml/2006/main" count="6002" uniqueCount="607">
  <si>
    <t>Table 1: Resident and Non-Resident Tuition by Class, 2017-18</t>
  </si>
  <si>
    <t>Return to Table of Contents</t>
  </si>
  <si>
    <t>1ST YEAR</t>
  </si>
  <si>
    <t>2ND YEAR</t>
  </si>
  <si>
    <t>3RD YEAR</t>
  </si>
  <si>
    <t>4TH YEAR</t>
  </si>
  <si>
    <t>TOTAL</t>
  </si>
  <si>
    <t>ST</t>
  </si>
  <si>
    <t>DENTAL SCHOOL</t>
  </si>
  <si>
    <t>RESIDENT</t>
  </si>
  <si>
    <t>NON-RESIDENT</t>
  </si>
  <si>
    <t>AL</t>
  </si>
  <si>
    <t>UNIVERSITY OF ALABAMA</t>
  </si>
  <si>
    <t>AZ</t>
  </si>
  <si>
    <t>ARIZONA SCHOOL OF DENTISTRY &amp; ORAL HEALTH</t>
  </si>
  <si>
    <t>MIDWESTERN UNIVERSITY - AZ</t>
  </si>
  <si>
    <t>CA</t>
  </si>
  <si>
    <t>UNIVERSITY OF THE PACIFIC</t>
  </si>
  <si>
    <t>.</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</si>
  <si>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</si>
  <si>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</si>
  <si>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</si>
  <si>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</si>
  <si>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</si>
  <si>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</si>
  <si>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</si>
  <si>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</si>
  <si>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</si>
  <si>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</si>
  <si>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</si>
  <si>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</si>
  <si>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</si>
  <si>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</si>
  <si>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SCHOOL OF DENTAL MEDICINE</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</si>
  <si>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</si>
  <si>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</si>
  <si>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</si>
  <si>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</si>
  <si>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</si>
  <si>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</si>
  <si>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</si>
  <si>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</si>
  <si>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</si>
  <si>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</si>
  <si>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</si>
  <si>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</si>
  <si>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</si>
  <si>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</si>
  <si>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</si>
  <si>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</si>
  <si>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</si>
  <si>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MD</t>
  </si>
  <si>
    <t>UNIVERSITY OF MARYLAND</t>
  </si>
  <si>
    <t>MA</t>
  </si>
  <si>
    <t>HARVARD UNIVERSITY</t>
  </si>
  <si>
    <t>BOSTON UNIVERSITY</t>
  </si>
  <si>
    <t>TUFTS UNIVERSITY</t>
  </si>
  <si>
    <t>MI</t>
  </si>
  <si>
    <t>UNIVERSITY OF DETROIT-MERCY</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</si>
  <si>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</si>
  <si>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</si>
  <si>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</si>
  <si>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</si>
  <si>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</si>
  <si>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</si>
  <si>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</si>
  <si>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</si>
  <si>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</si>
  <si>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</si>
  <si>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</si>
  <si>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</si>
  <si>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</si>
  <si>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</si>
  <si>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</si>
  <si>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</si>
  <si>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</si>
  <si>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</si>
  <si>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</si>
  <si>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</si>
  <si>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</si>
  <si>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</si>
  <si>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</si>
  <si>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</si>
  <si>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</si>
  <si>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</si>
  <si>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</si>
  <si>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</si>
  <si>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</si>
  <si>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</si>
  <si>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</si>
  <si>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</si>
  <si>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</si>
  <si>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</si>
  <si>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</si>
  <si>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</si>
  <si>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</si>
  <si>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</si>
  <si>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</si>
  <si>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UNIV. OF TENNESSEE HLTH SCI CENTER</t>
  </si>
  <si>
    <t>TX</t>
  </si>
  <si>
    <t>TEXAS A&amp;M UNIVERSITY</t>
  </si>
  <si>
    <t>UT HEALTH SCIENCE CENTER AT HOUSTON</t>
  </si>
  <si>
    <t>UT HEALTH SCIENCE CENTER AT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</si>
  <si>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</si>
  <si>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</si>
  <si>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</si>
  <si>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</si>
  <si>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</si>
  <si>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</si>
  <si>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</si>
  <si>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</si>
  <si>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</si>
  <si>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</si>
  <si>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</si>
  <si>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</si>
  <si>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</si>
  <si>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TOTALS (INCLUDING NEW SCHOOLS)</t>
  </si>
  <si>
    <t>NUMBER OF NON-ZERO ENTRIES</t>
  </si>
  <si>
    <t>MEAN OF NON-ZERO ENTRIES</t>
  </si>
  <si>
    <t>STANDARD DEVIATION</t>
  </si>
  <si>
    <t>TOTALS (EXCLUDING NEW SCHOOLS)</t>
  </si>
  <si>
    <t>Table 2: First-Year Tuition and Annual Related Educational Costs in the United States and Canada, 2017-18</t>
  </si>
  <si>
    <t>FIRST-YEAR TUITION</t>
  </si>
  <si>
    <t>GENERAL FEES 1ST YEAR</t>
  </si>
  <si>
    <t>TOTAL OTHER</t>
  </si>
  <si>
    <t>UNITED STATES MEAN OF NON-ZERO ENTRIES</t>
  </si>
  <si>
    <t>AB</t>
  </si>
  <si>
    <t>UNIVERSITY OF ALBERTA</t>
  </si>
  <si>
    <t>BC</t>
  </si>
  <si>
    <t>UNIVERSITY OF BRITISH COLUMBIA</t>
  </si>
  <si>
    <t>MB</t>
  </si>
  <si>
    <t>UNIVERSITY OF MANITOBA</t>
  </si>
  <si>
    <t>NS</t>
  </si>
  <si>
    <t>DALHOUSIE UNIVERSITY</t>
  </si>
  <si>
    <t>ON</t>
  </si>
  <si>
    <t>UNIVERSITY OF TORONTO</t>
  </si>
  <si>
    <t>UNIVERSITY OF WESTERN ONTARIO</t>
  </si>
  <si>
    <t>QC</t>
  </si>
  <si>
    <t>MCGILL UNIVERSITY</t>
  </si>
  <si>
    <t>UNIVERSITE DE MONTREAL</t>
  </si>
  <si>
    <t>UNIVERSITE LAVAL</t>
  </si>
  <si>
    <t>SK</t>
  </si>
  <si>
    <t>UNIVERSITY OF SASKATCHEWAN</t>
  </si>
  <si>
    <t>CANADIAN MEAN OF NON-ZERO ENTRIES</t>
  </si>
  <si>
    <t>Table 3: First Year United States Dental School Tuition and Fees for Residents and Non-Residents, 2007-08 to 2017-18</t>
  </si>
  <si>
    <t>2007-08</t>
  </si>
  <si>
    <t>2008-09</t>
  </si>
  <si>
    <t>2009-10</t>
  </si>
  <si>
    <t>2010-11</t>
  </si>
  <si>
    <t>2011-12</t>
  </si>
  <si>
    <t>2012-13</t>
  </si>
  <si>
    <t>2013-14</t>
  </si>
  <si>
    <t>2014-15</t>
  </si>
  <si>
    <t>2015-16</t>
  </si>
  <si>
    <t>2016-17</t>
  </si>
  <si>
    <t>2017-18</t>
  </si>
  <si>
    <t>Table 4: Mandatory General Fees, Instrument, Textbook, and Health Services Costs by Class, 2017-18</t>
  </si>
  <si>
    <t>MANDATORY GENERAL FEES</t>
  </si>
  <si>
    <t>INSTRUMENT COSTS</t>
  </si>
  <si>
    <t>TEXTBOOKS</t>
  </si>
  <si>
    <t>OTHER FIXED COSTS</t>
  </si>
  <si>
    <t>HEALTH SERVICES</t>
  </si>
  <si>
    <t>Table 5: United States Dental Schools Ranked by Total Resident First-Year Costs, 2017-18</t>
  </si>
  <si>
    <t>RANK ORDER</t>
  </si>
  <si>
    <t>TYPE OF INSTITUTIONAL SPONSOR</t>
  </si>
  <si>
    <t>RESIDENT TUITION</t>
  </si>
  <si>
    <t>TOTAL TUITION AND FEES</t>
  </si>
  <si>
    <t>INSTRUMENTS</t>
  </si>
  <si>
    <t>OTHER FIXED COST</t>
  </si>
  <si>
    <t>TOTAL COSTS</t>
  </si>
  <si>
    <t>PUBLIC</t>
  </si>
  <si>
    <t>PRIVATE NON-PROFIT</t>
  </si>
  <si>
    <t>PRIVATE-STATE RELATED</t>
  </si>
  <si>
    <t>Table 7: United States Dental Schools Ranked by Total Non-Resident Costs for All Four Years, 2017-18</t>
  </si>
  <si>
    <t>NON-RESIDENT TUITION</t>
  </si>
  <si>
    <t>Table 8: Number of Applications Received and Examined, and Applicants Offered Positions in Dental Schools in the United States and Canada, 2017-18</t>
  </si>
  <si>
    <t>NUMBER OF APPLICATIONS</t>
  </si>
  <si>
    <t>RECEIVED</t>
  </si>
  <si>
    <t>EXAMINED BY REVIEW COMMITTEE</t>
  </si>
  <si>
    <t>APPLICANTS OFFERED A POSITION</t>
  </si>
  <si>
    <t>FIRST-YEAR ENROLLMENT</t>
  </si>
  <si>
    <t>UNITED STATES TOTAL</t>
  </si>
  <si>
    <t>CANADA TOTAL</t>
  </si>
  <si>
    <t>Table 9: Applications Received by Dental Schools in the United States and Canada, 2017-18</t>
  </si>
  <si>
    <t>MALE</t>
  </si>
  <si>
    <t>FEMALE</t>
  </si>
  <si>
    <t>OTHER</t>
  </si>
  <si>
    <t>APPLICATIONS</t>
  </si>
  <si>
    <t>PERCENT</t>
  </si>
  <si>
    <t>NUMBER OF REPEATERS</t>
  </si>
  <si>
    <t>Table 10: Applications Received by Dental Schools in the United States by Ethnicity/Race and Gender, 2017-18</t>
  </si>
  <si>
    <t>WHITE (NOT HISPANIC OR LATINO)</t>
  </si>
  <si>
    <t>BLACK OR AFRICAN-AMERICAN (NOT HISPANIC OR LATINO)</t>
  </si>
  <si>
    <t>HISPANIC OR LATINO (ANY RACE)</t>
  </si>
  <si>
    <t>ASIAN (NOT HISPANIC OR LATINO)</t>
  </si>
  <si>
    <t>NATIVE HAWAIIAN OR OTHER PACIFIC ISLANDER (NOT HISPANIC OR LATINO)</t>
  </si>
  <si>
    <t>TWO OR MORE RACES</t>
  </si>
  <si>
    <t>NONRESIDENT ALIEN</t>
  </si>
  <si>
    <t>UNKNOWN</t>
  </si>
  <si>
    <t>COMBINED</t>
  </si>
  <si>
    <t>UNITED STATES TOTAL BY GENDER</t>
  </si>
  <si>
    <t>UNITED STATES TOTAL BY RACE/ETHNICITY</t>
  </si>
  <si>
    <t>PERCENT OF TOTAL APPLICATIONS RECEIVED</t>
  </si>
  <si>
    <t>Table 11: Importance of DAT Scores Used as Admissions Criteria by Dental Schools in the United States and Canada, 2017-18</t>
  </si>
  <si>
    <t>ACADEMIC AVERAGE</t>
  </si>
  <si>
    <t>PERCEPTUAL ABILITY</t>
  </si>
  <si>
    <t>TOTAL SCIENCE</t>
  </si>
  <si>
    <t>QUANTITATIVE</t>
  </si>
  <si>
    <t>BIOLOGY</t>
  </si>
  <si>
    <t>INORGANIC CHEMISTRY</t>
  </si>
  <si>
    <t>ORGANIC CHEMISTRY</t>
  </si>
  <si>
    <t>VI</t>
  </si>
  <si>
    <t>SI</t>
  </si>
  <si>
    <t>SU</t>
  </si>
  <si>
    <t>NI</t>
  </si>
  <si>
    <t>UNITED STATES TOTAL "VERY IMPORTANT (VI)" ANSWERS</t>
  </si>
  <si>
    <t>CANADA TOTAL "VERY IMPORTANT (VI)" ANSWERS</t>
  </si>
  <si>
    <t>Other Factors: Importance of DAT Scores as Admissions Criteria</t>
  </si>
  <si>
    <t>IMPORTANCE</t>
  </si>
  <si>
    <t>ADMISSIONS FACTOR</t>
  </si>
  <si>
    <t>Total Science</t>
  </si>
  <si>
    <t>Academic average and total science sections used in determining minimum requirements.</t>
  </si>
  <si>
    <t>Number of Attempts</t>
  </si>
  <si>
    <t>See below</t>
  </si>
  <si>
    <t>Table 12: Importance of Other Factors Used as Admissions Criteria by Dental Schools in the United States and Canada, 2017-18</t>
  </si>
  <si>
    <t>PRE-DENTAL GPA</t>
  </si>
  <si>
    <t>SCIENCE</t>
  </si>
  <si>
    <t>NON-SCIENCE</t>
  </si>
  <si>
    <t>OVERALL</t>
  </si>
  <si>
    <t>INTERVIEW</t>
  </si>
  <si>
    <t>MANUAL DEXTERITY MEASUREMENT</t>
  </si>
  <si>
    <t>COMMUNITY SERVICE</t>
  </si>
  <si>
    <t>PROFESSIONAL EXPERIENCE</t>
  </si>
  <si>
    <t>Importance of Other Factors Used as Admissions Criteria:</t>
  </si>
  <si>
    <t>Evidence of ability to handle rigors of dental school curriculum.</t>
  </si>
  <si>
    <t>BCP</t>
  </si>
  <si>
    <t>BCP GPA</t>
  </si>
  <si>
    <t># of credit hrs/semester</t>
  </si>
  <si>
    <t>Master's Degree in Biomedical Science</t>
  </si>
  <si>
    <t>Graduate GPA (if applicable)</t>
  </si>
  <si>
    <t>Last 30 hours or trend in academic history</t>
  </si>
  <si>
    <t>Last 45 credit hours, indicates trend in grades</t>
  </si>
  <si>
    <t>AADSAS BCP GPA (Biology, Chemistry, Physics)</t>
  </si>
  <si>
    <t>Local GPA</t>
  </si>
  <si>
    <t>Final 60 credit hr average, Higher Science Average</t>
  </si>
  <si>
    <t>Motivation and enthusiasm for the profession.</t>
  </si>
  <si>
    <t>Desires a Christian education/environment</t>
  </si>
  <si>
    <t>Leadership roles</t>
  </si>
  <si>
    <t>Health profession shortage area</t>
  </si>
  <si>
    <t>Readiness for curriculum (GPA, DAT &amp; Prerequesites</t>
  </si>
  <si>
    <t>Supplemental Application responses.</t>
  </si>
  <si>
    <t>Military service; resident assistant; mission of mercy</t>
  </si>
  <si>
    <t>Essays &amp; Letters of Recommendation</t>
  </si>
  <si>
    <t>Required Shadowing Hours</t>
  </si>
  <si>
    <t>Commitment to profession, leadership and professional communication</t>
  </si>
  <si>
    <t>Supplemental essay responses</t>
  </si>
  <si>
    <t>Residency Status.</t>
  </si>
  <si>
    <t>WA or WICHE residency</t>
  </si>
  <si>
    <t>conceptual, integrative and Quantitative</t>
  </si>
  <si>
    <t>Research and Portfolio</t>
  </si>
  <si>
    <t>Table 13: Dental Schools Admitting Transfer Students from Programs in the United States and Canada, 2017-18</t>
  </si>
  <si>
    <t>NO</t>
  </si>
  <si>
    <t>YES</t>
  </si>
  <si>
    <t>UNITED STATES TOTAL "YES" ANSWERS/STUDENTS ADMITTED</t>
  </si>
  <si>
    <t>CANADA TOTAL "YES" ANSWERS/STUDENTS ADMITTED</t>
  </si>
  <si>
    <t>Table 14: Number of International Dental School Graduates Admitted to Dental Schools in the United States and Canada by Class, 2017-18</t>
  </si>
  <si>
    <t>2ND YEAR STANDING</t>
  </si>
  <si>
    <t>3RD YEAR STANDING</t>
  </si>
  <si>
    <t>Table 15: Number of Students Receiving Credit for Previous Academic Work in the United States and Canada, 2017-18</t>
  </si>
  <si>
    <t>MEDICAL SCHOOL</t>
  </si>
  <si>
    <t>PHD</t>
  </si>
  <si>
    <t>DENTAL HYGIENE</t>
  </si>
  <si>
    <t>ALLOWED TO RECEIVE CREDIT?</t>
  </si>
  <si>
    <t>NUMBER OF STUDENTS</t>
  </si>
  <si>
    <t>UNITED STATES TOTAL "YES" ANSWERS/STUDENTS</t>
  </si>
  <si>
    <t>CANADA TOTAL "YES" ANSWERS/STUDENTS</t>
  </si>
  <si>
    <t>Comments From Dental Schools Regarding Students Receiving Credit for Previous Academic Work:</t>
  </si>
  <si>
    <t>COMMENTS ON STUDENTS RECEIVING CREDIT FOR PREVIOUS ACADEMIC WORK:</t>
  </si>
  <si>
    <t>MSMS</t>
  </si>
  <si>
    <t>Special circumstances, none in 2017-2018</t>
  </si>
  <si>
    <t>Graduate Coursework</t>
  </si>
  <si>
    <t>biology, physics, pharmacy, biochemestry, optometry</t>
  </si>
  <si>
    <t>Table 16: Number of United States and Canadian Dental Schools Offering Combined Degree Programs, 2017-18</t>
  </si>
  <si>
    <t>Ph.D.</t>
  </si>
  <si>
    <t>M.D.</t>
  </si>
  <si>
    <t>M.P.H.</t>
  </si>
  <si>
    <t>M.S.</t>
  </si>
  <si>
    <t>PRE-DENTAL</t>
  </si>
  <si>
    <t>DENTAL</t>
  </si>
  <si>
    <t>UNITED STATES TOTAL "YES" ANSWERS</t>
  </si>
  <si>
    <t>CANADA TOTAL "YES" ANSWERS</t>
  </si>
  <si>
    <t>Other Degrees for United States Dental Schools Offering Combined Degree Programs, 2017-18</t>
  </si>
  <si>
    <t>OTHER DEGREE</t>
  </si>
  <si>
    <t>M.B.A. Program</t>
  </si>
  <si>
    <t>Certificate in Public Health Core Concepts</t>
  </si>
  <si>
    <t>Concurrent MBA Program</t>
  </si>
  <si>
    <t>M.A. Ethics</t>
  </si>
  <si>
    <t>M.B.A</t>
  </si>
  <si>
    <t>DDS/MBA program began in 2010</t>
  </si>
  <si>
    <t>D.O. and M.B.A.</t>
  </si>
  <si>
    <t>MBA</t>
  </si>
  <si>
    <t>M.B.A.</t>
  </si>
  <si>
    <t>Certificate in Dental Public Health</t>
  </si>
  <si>
    <t>M.A., M.B.A.</t>
  </si>
  <si>
    <t>Certificate in Public Health</t>
  </si>
  <si>
    <t>MBA and MS in Material Sciences</t>
  </si>
  <si>
    <t>MBA, JD, ML, MBE</t>
  </si>
  <si>
    <t>Bachelor of Medical Science</t>
  </si>
  <si>
    <t>Bachelor of Science in Dentistry Degree (BScDent)</t>
  </si>
  <si>
    <t>M.Sc. M.Sc. Dental Research</t>
  </si>
  <si>
    <t>Table 17: Average DAT Scores and Pre-Dental GPA of First-Year Students, 2017-18</t>
  </si>
  <si>
    <t>Table 18: Citizenship of First-Year Students, 2017-18</t>
  </si>
  <si>
    <t>CITIZENSHIP</t>
  </si>
  <si>
    <t>UNITED STATES</t>
  </si>
  <si>
    <t>CANADA</t>
  </si>
  <si>
    <t>TOTAL FIRST-YEAR STUDENTS</t>
  </si>
  <si>
    <t>PERCENT OF TOTAL</t>
  </si>
  <si>
    <t>Table 19: United States Dental School First-Year Enrollment and Withdrawals with Attrition by Class, 2016-17</t>
  </si>
  <si>
    <t>1ST YEAR REASON FOR ATTRITION</t>
  </si>
  <si>
    <t>ATTRITION BY ACADEMIC YEAR</t>
  </si>
  <si>
    <t>ACADEMIC YEAR</t>
  </si>
  <si>
    <t>FIRST-YEAR WITHDRAWALS</t>
  </si>
  <si>
    <t>PERCENTAGE ACADEMIC</t>
  </si>
  <si>
    <t>PERCENTAGE NON-ACADEMIC</t>
  </si>
  <si>
    <t>TOTAL FIRST YEAR</t>
  </si>
  <si>
    <t>TOTAL ENROLLMENT</t>
  </si>
  <si>
    <t>TOTAL ATTRITION</t>
  </si>
  <si>
    <t>2006-07</t>
  </si>
  <si>
    <t>Table 20: United States Dental School First-Year Enrollment and Withdrawals with Attrition by Class, 2016-17</t>
  </si>
  <si>
    <t>ACADEMIC REASONS</t>
  </si>
  <si>
    <t>NON-ACADEMIC REASONS</t>
  </si>
  <si>
    <t>CLASS</t>
  </si>
  <si>
    <t>ENROLLMENT</t>
  </si>
  <si>
    <t>WITHDRAWALS</t>
  </si>
  <si>
    <t>PERCENTAGE</t>
  </si>
  <si>
    <t>--</t>
  </si>
  <si>
    <r>
      <rPr>
        <vertAlign val="superscript"/>
        <sz val="8"/>
        <color theme="1"/>
        <rFont val="Arial"/>
        <family val="2"/>
      </rPr>
      <t>1</t>
    </r>
    <r>
      <rPr>
        <sz val="8"/>
        <color theme="1"/>
        <rFont val="Arial"/>
        <family val="2"/>
      </rPr>
      <t xml:space="preserve"> University of the Pacific has a three-year program.</t>
    </r>
  </si>
  <si>
    <r>
      <rPr>
        <vertAlign val="superscript"/>
        <sz val="8"/>
        <color theme="1"/>
        <rFont val="Arial"/>
        <family val="2"/>
      </rPr>
      <t>2</t>
    </r>
    <r>
      <rPr>
        <sz val="8"/>
        <color theme="1"/>
        <rFont val="Arial"/>
        <family val="2"/>
      </rPr>
      <t xml:space="preserve"> Not applicable.</t>
    </r>
  </si>
  <si>
    <r>
      <rPr>
        <vertAlign val="superscript"/>
        <sz val="8"/>
        <rFont val="Arial"/>
        <family val="2"/>
      </rPr>
      <t xml:space="preserve">3 </t>
    </r>
    <r>
      <rPr>
        <sz val="8"/>
        <rFont val="Arial"/>
        <family val="2"/>
      </rPr>
      <t>Touro College of Dental Medicine at New York Medical College began operations in the 2016-17 school year.</t>
    </r>
  </si>
  <si>
    <t>Source: American Dental Association, Health Policy Institute, 2017-18 Survey of Dental Education (United States Group II, Question 27).</t>
  </si>
  <si>
    <t>© 2018 American Dental Association</t>
  </si>
  <si>
    <r>
      <t>UNIVERSITY OF THE PACIFIC</t>
    </r>
    <r>
      <rPr>
        <vertAlign val="superscript"/>
        <sz val="10"/>
        <color rgb="FF000000"/>
        <rFont val="Arial"/>
        <family val="2"/>
      </rPr>
      <t>1</t>
    </r>
  </si>
  <si>
    <r>
      <t>TOURO COLLEGE OF DENTAL MEDICINE</t>
    </r>
    <r>
      <rPr>
        <vertAlign val="superscript"/>
        <sz val="10"/>
        <color rgb="FF000000"/>
        <rFont val="Arial"/>
        <family val="2"/>
      </rPr>
      <t>3</t>
    </r>
  </si>
  <si>
    <t>N/A</t>
  </si>
  <si>
    <r>
      <t>N/A</t>
    </r>
    <r>
      <rPr>
        <vertAlign val="superscript"/>
        <sz val="10"/>
        <color rgb="FF000000"/>
        <rFont val="Arial"/>
        <family val="2"/>
      </rPr>
      <t>2</t>
    </r>
  </si>
  <si>
    <t>Report 2 - Tuition, Admission, and Attrition</t>
  </si>
  <si>
    <t>Table of Contents</t>
  </si>
  <si>
    <t>Notes to the Reader</t>
  </si>
  <si>
    <t>Glossary of Terms</t>
  </si>
  <si>
    <t>TUITION</t>
  </si>
  <si>
    <t>ADMISSION</t>
  </si>
  <si>
    <t>ATTRITION</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</si>
  <si>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</si>
  <si>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</si>
  <si>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</si>
  <si>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</si>
  <si>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</si>
  <si>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</si>
  <si>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 percent mark. One half of the population falls below this figure.</t>
  </si>
  <si>
    <t>M.D.:</t>
  </si>
  <si>
    <t>Doctor of Medicine degree.</t>
  </si>
  <si>
    <t xml:space="preserve">M.P.H.: </t>
  </si>
  <si>
    <t>Master of Public Health degree.</t>
  </si>
  <si>
    <t>M.S.:</t>
  </si>
  <si>
    <t>Master of Science degree.</t>
  </si>
  <si>
    <t>N:</t>
  </si>
  <si>
    <t>Number.</t>
  </si>
  <si>
    <t>N/A:</t>
  </si>
  <si>
    <t>Not available or not applicable.</t>
  </si>
  <si>
    <t>Ph.D.:</t>
  </si>
  <si>
    <t>Doctor of Philosophy degree.</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</si>
  <si>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</si>
  <si>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</si>
  <si>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</si>
  <si>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</si>
  <si>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</si>
  <si>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</si>
  <si>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</si>
  <si>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</si>
  <si>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 xml:space="preserve">Table 3: First Year United States Dental School Tuition and Fees for Residents and Non-Residents, 2007-08 to 2017-18 </t>
  </si>
  <si>
    <t>Figure 5: Average Total Non-Resident Costs for All Four Years by Type of Institutional Sponsor, 2007-08 to 2017-18</t>
  </si>
  <si>
    <t>Figure 7: Average DAT Scores of First-Year Students, 2007-08 to 2017-18</t>
  </si>
  <si>
    <t>Figure 8: Average Pre-Dental GPA of First-Year Students, 2007-08 to 2017-18</t>
  </si>
  <si>
    <t>2017-18 Survey of Dental Education</t>
  </si>
  <si>
    <t xml:space="preserve">Table 5: United States Dental Schools Ranked by Total Resident First-Year Costs, 2017-18 </t>
  </si>
  <si>
    <t xml:space="preserve">Table 6: United States Dental Schools Ranked by Total Resident Costs for All Four Years, 2017-18 </t>
  </si>
  <si>
    <t xml:space="preserve">Table 7: United States Dental Schools Ranked by Total Non-Resident Costs for All Four Years, 2017-18 </t>
  </si>
  <si>
    <t>Figure 6: Applications Received by Dental Schools by Gender, 2017-18</t>
  </si>
  <si>
    <t>Table 12: Importance of College Grades and Other Factors Used as Admissions Criteria by Dental Schools in the United States and Canada, 2017-18</t>
  </si>
  <si>
    <t xml:space="preserve">Table 13: Dental Schools Admitting Transfer Students from Programs in the United States and Canada, 2017-18 </t>
  </si>
  <si>
    <t>Table 14: Number of International Dental School Graduates Admitted with Advanced Standing in the United States and Canada, 2017-18</t>
  </si>
  <si>
    <t>Table 19: United States Dental School First-Year Enrollment and Withdrawals with Attrition by Class, 2006-07 to 2016-17</t>
  </si>
  <si>
    <t>Table 20: Withdrawal in the United States Dental Schools by Class, 2016-17</t>
  </si>
  <si>
    <t>Figure 9: United States Dental School First-Year Enrollment and Withdrawals, 1975-76 to 2016-17</t>
  </si>
  <si>
    <t>Figure 10: Reason for United States Dental School First-Year Attrition, 1996-97 to 2016-17</t>
  </si>
  <si>
    <t>Report 2: Tuition, Admission, and Attrition summarizes information gathered by the annual Survey of Dental Education for 2017-18. The purpose of this report is to present information from dental schools regarding tuition and other educational expenses, academic qualifications of students, admissions criteria, combined degree programs, and attrition.</t>
  </si>
  <si>
    <t>Requests to complete the 2017-18 Survey of Dental Education were sent to all 66 United States dental schools and ten Canadian dental schools in August 2017.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</si>
  <si>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r>
      <t>Table 2: First-Year Tuition and Annual Related Educational Costs in the United States and Canada</t>
    </r>
    <r>
      <rPr>
        <b/>
        <vertAlign val="superscript"/>
        <sz val="10"/>
        <color rgb="FF000000"/>
        <rFont val="Arial"/>
        <family val="2"/>
      </rPr>
      <t>1</t>
    </r>
    <r>
      <rPr>
        <b/>
        <sz val="10"/>
        <color rgb="FF000000"/>
        <rFont val="Arial"/>
        <family val="2"/>
      </rPr>
      <t>, 2017-18</t>
    </r>
  </si>
  <si>
    <r>
      <t>OTHER EDUCATIONAL COSTS</t>
    </r>
    <r>
      <rPr>
        <b/>
        <u/>
        <vertAlign val="superscript"/>
        <sz val="10"/>
        <color rgb="FFFFFFFF"/>
        <rFont val="Arial"/>
        <family val="2"/>
      </rPr>
      <t>2</t>
    </r>
  </si>
  <si>
    <r>
      <t>UNIVERSITY OF THE PACIFIC</t>
    </r>
    <r>
      <rPr>
        <vertAlign val="superscript"/>
        <sz val="10"/>
        <color rgb="FF000000"/>
        <rFont val="Arial"/>
        <family val="2"/>
      </rPr>
      <t>3</t>
    </r>
  </si>
  <si>
    <r>
      <rPr>
        <vertAlign val="superscript"/>
        <sz val="10"/>
        <color theme="1"/>
        <rFont val="Arial"/>
        <family val="2"/>
      </rPr>
      <t xml:space="preserve">1 </t>
    </r>
    <r>
      <rPr>
        <sz val="8"/>
        <color theme="1"/>
        <rFont val="Arial"/>
        <family val="2"/>
      </rPr>
      <t xml:space="preserve">Please note that all figures reported for Canadian dental schools are presented in Canadian dollars. </t>
    </r>
  </si>
  <si>
    <r>
      <rPr>
        <vertAlign val="superscript"/>
        <sz val="10"/>
        <color theme="1"/>
        <rFont val="Arial"/>
        <family val="2"/>
      </rPr>
      <t xml:space="preserve">2 </t>
    </r>
    <r>
      <rPr>
        <sz val="8"/>
        <color theme="1"/>
        <rFont val="Arial"/>
        <family val="2"/>
      </rPr>
      <t xml:space="preserve">Includes instruments, textbooks, health services, general fees, and other fixed costs exclusive of living costs. First year excludes general fees.  </t>
    </r>
  </si>
  <si>
    <r>
      <rPr>
        <vertAlign val="superscript"/>
        <sz val="10"/>
        <color theme="1"/>
        <rFont val="Arial"/>
        <family val="2"/>
      </rPr>
      <t>3</t>
    </r>
    <r>
      <rPr>
        <vertAlign val="superscript"/>
        <sz val="8"/>
        <color theme="1"/>
        <rFont val="Arial"/>
        <family val="2"/>
      </rPr>
      <t xml:space="preserve"> </t>
    </r>
    <r>
      <rPr>
        <sz val="8"/>
        <color theme="1"/>
        <rFont val="Arial"/>
        <family val="2"/>
      </rPr>
      <t>University of the Pacific has a three-year program.</t>
    </r>
  </si>
  <si>
    <r>
      <rPr>
        <vertAlign val="superscript"/>
        <sz val="10"/>
        <color theme="1"/>
        <rFont val="Arial"/>
        <family val="2"/>
      </rPr>
      <t>4</t>
    </r>
    <r>
      <rPr>
        <vertAlign val="superscript"/>
        <sz val="8"/>
        <color theme="1"/>
        <rFont val="Arial"/>
        <family val="2"/>
      </rPr>
      <t xml:space="preserve"> </t>
    </r>
    <r>
      <rPr>
        <sz val="8"/>
        <color theme="1"/>
        <rFont val="Arial"/>
        <family val="2"/>
      </rPr>
      <t>Not applicable.</t>
    </r>
  </si>
  <si>
    <t>Source: American Dental Association, Health Policy Institute, 2017-18 Survey of Dental Education (United States Group II, Question 27; Canada Group II, Question 17).</t>
  </si>
  <si>
    <t>-</t>
  </si>
  <si>
    <r>
      <t>N/AP</t>
    </r>
    <r>
      <rPr>
        <vertAlign val="superscript"/>
        <sz val="10"/>
        <color rgb="FF000000"/>
        <rFont val="Arial"/>
        <family val="2"/>
      </rPr>
      <t>4</t>
    </r>
  </si>
  <si>
    <t>N/AP</t>
  </si>
  <si>
    <t>Resident</t>
  </si>
  <si>
    <t>Non-Resident</t>
  </si>
  <si>
    <t>New dental schools are included in the year in which they began operations:</t>
  </si>
  <si>
    <t>Touro College of Dental Medicine</t>
  </si>
  <si>
    <t>University of New England, Missouri School of Dentistry and Oral Health, and University of Utah</t>
  </si>
  <si>
    <t>LECOM School of Dental Medicine</t>
  </si>
  <si>
    <t xml:space="preserve">Midwestern University - IL, East Carolina University, and Roseman University </t>
  </si>
  <si>
    <t>Western University of Health Sciences</t>
  </si>
  <si>
    <t>Midwestern University - Arizona</t>
  </si>
  <si>
    <t>Source: American Dental Association, Health Policy Institute, Surveys of Dental Education (United States Group II).</t>
  </si>
  <si>
    <t>Figure 1: Average United States Dental School Tuition and Fees for Resident and Non-Resident First Year Students, in Nominal and 2017 Dollars, 2007-08 to 2017-18</t>
  </si>
  <si>
    <t>Resident (2017 Dollars)</t>
  </si>
  <si>
    <t>Non-Resident (2017 Dollars)</t>
  </si>
  <si>
    <r>
      <rPr>
        <vertAlign val="superscript"/>
        <sz val="10"/>
        <rFont val="Arial"/>
        <family val="2"/>
      </rPr>
      <t xml:space="preserve">1 </t>
    </r>
    <r>
      <rPr>
        <sz val="8"/>
        <rFont val="Arial"/>
        <family val="2"/>
      </rPr>
      <t>New dental schools are included in the year in which they began operations:</t>
    </r>
  </si>
  <si>
    <t>Source: American Dental Association, Health Policy Institute, Surveys of Dental Education (Group II).</t>
  </si>
  <si>
    <t>2016-17   Touro College of Dental Medicine</t>
  </si>
  <si>
    <t>2013-14   University of New England, Missouri School of Dentistry &amp; Oral Health, University of Utah</t>
  </si>
  <si>
    <t>2012-13   LECOM School of Dental Medicine</t>
  </si>
  <si>
    <t>2011-12   Midwestern University - IL, East Carolina University, and Roseman University</t>
  </si>
  <si>
    <t>2009-10   Western University of Health Sciences</t>
  </si>
  <si>
    <t>2008-09   Midwestern University - Arizona</t>
  </si>
  <si>
    <r>
      <t xml:space="preserve">MIDWESTERN UNIVERSITY - AZ </t>
    </r>
    <r>
      <rPr>
        <vertAlign val="superscript"/>
        <sz val="10"/>
        <color rgb="FF000000"/>
        <rFont val="Arial"/>
        <family val="2"/>
      </rPr>
      <t>1</t>
    </r>
  </si>
  <si>
    <r>
      <t xml:space="preserve">WESTERN UNIVERSITY OF HEALTH SCIENCES </t>
    </r>
    <r>
      <rPr>
        <vertAlign val="superscript"/>
        <sz val="10"/>
        <color rgb="FF000000"/>
        <rFont val="Arial"/>
        <family val="2"/>
      </rPr>
      <t>1</t>
    </r>
  </si>
  <si>
    <r>
      <t>LECOM SCHOOL OF DENTAL MEDICINE</t>
    </r>
    <r>
      <rPr>
        <vertAlign val="superscript"/>
        <sz val="10"/>
        <color rgb="FF000000"/>
        <rFont val="Arial"/>
        <family val="2"/>
      </rPr>
      <t>1</t>
    </r>
  </si>
  <si>
    <r>
      <t>MIDWESTERN UNIVERSITY - IL</t>
    </r>
    <r>
      <rPr>
        <vertAlign val="superscript"/>
        <sz val="10"/>
        <color rgb="FF000000"/>
        <rFont val="Arial"/>
        <family val="2"/>
      </rPr>
      <t>1</t>
    </r>
  </si>
  <si>
    <r>
      <t>UNIVERSITY OF NEW ENGLAND</t>
    </r>
    <r>
      <rPr>
        <vertAlign val="superscript"/>
        <sz val="10"/>
        <color rgb="FF000000"/>
        <rFont val="Arial"/>
        <family val="2"/>
      </rPr>
      <t>1</t>
    </r>
  </si>
  <si>
    <r>
      <t>MISSOURI SCHOOL OF DENTISTRY &amp; ORAL HEALTH</t>
    </r>
    <r>
      <rPr>
        <vertAlign val="superscript"/>
        <sz val="10"/>
        <color rgb="FF000000"/>
        <rFont val="Arial"/>
        <family val="2"/>
      </rPr>
      <t>1</t>
    </r>
  </si>
  <si>
    <r>
      <t>TOURO COLLEGE OF DENTAL MEDICINE</t>
    </r>
    <r>
      <rPr>
        <vertAlign val="superscript"/>
        <sz val="10"/>
        <color rgb="FF000000"/>
        <rFont val="Arial"/>
        <family val="2"/>
      </rPr>
      <t>1</t>
    </r>
  </si>
  <si>
    <r>
      <t>EAST CAROLINA UNIVERSITY</t>
    </r>
    <r>
      <rPr>
        <vertAlign val="superscript"/>
        <sz val="10"/>
        <color rgb="FF000000"/>
        <rFont val="Arial"/>
        <family val="2"/>
      </rPr>
      <t>1</t>
    </r>
  </si>
  <si>
    <r>
      <t>UNIVERSITY OF UTAH</t>
    </r>
    <r>
      <rPr>
        <vertAlign val="superscript"/>
        <sz val="10"/>
        <color rgb="FF000000"/>
        <rFont val="Arial"/>
        <family val="2"/>
      </rPr>
      <t>1</t>
    </r>
  </si>
  <si>
    <r>
      <t>ROSEMAN UNIVERSITY OF HEALTH SCIENCES</t>
    </r>
    <r>
      <rPr>
        <vertAlign val="superscript"/>
        <sz val="10"/>
        <color rgb="FF000000"/>
        <rFont val="Arial"/>
        <family val="2"/>
      </rPr>
      <t>1</t>
    </r>
  </si>
  <si>
    <r>
      <rPr>
        <vertAlign val="superscript"/>
        <sz val="10"/>
        <color theme="1"/>
        <rFont val="Arial"/>
        <family val="2"/>
      </rPr>
      <t>1</t>
    </r>
    <r>
      <rPr>
        <sz val="8"/>
        <color theme="1"/>
        <rFont val="Arial"/>
        <family val="2"/>
      </rPr>
      <t xml:space="preserve"> University of the Pacific has a three-year program.</t>
    </r>
  </si>
  <si>
    <r>
      <rPr>
        <vertAlign val="superscript"/>
        <sz val="10"/>
        <rFont val="Arial"/>
        <family val="2"/>
      </rPr>
      <t>2</t>
    </r>
    <r>
      <rPr>
        <sz val="8"/>
        <rFont val="Arial"/>
        <family val="2"/>
      </rPr>
      <t xml:space="preserve"> Touro College of Dental Medicine began operations in the 2016-17 school year.</t>
    </r>
  </si>
  <si>
    <r>
      <rPr>
        <vertAlign val="superscript"/>
        <sz val="10"/>
        <rFont val="Arial"/>
        <family val="2"/>
      </rPr>
      <t>3</t>
    </r>
    <r>
      <rPr>
        <sz val="8"/>
        <rFont val="Arial"/>
        <family val="2"/>
      </rPr>
      <t xml:space="preserve"> Summary Statistics for All Years excludes one new dental program (Touro College of Dental Medicine).</t>
    </r>
  </si>
  <si>
    <t>Source: American Dental Association, Health Policy Institute, 2017-18 Survey of Dental Education (Group II, Question 27.)</t>
  </si>
  <si>
    <r>
      <t>TOTAL - ALL YEARS</t>
    </r>
    <r>
      <rPr>
        <b/>
        <sz val="10"/>
        <color rgb="FFFFFFFF"/>
        <rFont val="Arial"/>
        <family val="2"/>
      </rPr>
      <t xml:space="preserve"> </t>
    </r>
    <r>
      <rPr>
        <b/>
        <vertAlign val="superscript"/>
        <sz val="10"/>
        <color rgb="FFFFFFFF"/>
        <rFont val="Arial"/>
        <family val="2"/>
      </rPr>
      <t>3</t>
    </r>
  </si>
  <si>
    <r>
      <t>TOURO COLLEGE OF DENTAL MEDICINE</t>
    </r>
    <r>
      <rPr>
        <vertAlign val="superscript"/>
        <sz val="10"/>
        <color rgb="FF000000"/>
        <rFont val="Arial"/>
        <family val="2"/>
      </rPr>
      <t>2</t>
    </r>
  </si>
  <si>
    <t>Public</t>
  </si>
  <si>
    <t>Private</t>
  </si>
  <si>
    <t>Midwestern University - IL, East Carolina University, and Roseman University</t>
  </si>
  <si>
    <t>Public (2017 Dollars)</t>
  </si>
  <si>
    <t>Private (2017 Dollars)</t>
  </si>
  <si>
    <t>Figure 2: Average First-Year Resident Tuition and Fees by Type of Institutional Sponsor, in Nominal and 2017 Dollars, 2007-08 to 2017-18</t>
  </si>
  <si>
    <t>Source: American Dental Association, Health Policy Institute, 2017-18 Survey of Dental Education (Group II, Question 27).</t>
  </si>
  <si>
    <r>
      <rPr>
        <vertAlign val="superscript"/>
        <sz val="8"/>
        <color theme="1"/>
        <rFont val="Arial"/>
        <family val="2"/>
      </rPr>
      <t>1</t>
    </r>
    <r>
      <rPr>
        <sz val="8"/>
        <color theme="1"/>
        <rFont val="Arial"/>
        <family val="2"/>
      </rPr>
      <t xml:space="preserve"> The program at Touro College of Dental Medicine began operations too recently to have complete cost data, and is excluded from the table.</t>
    </r>
  </si>
  <si>
    <r>
      <t>Table 6: United States Dental Schools Ranked by Total Resident Costs for All Four Years, 2017-18</t>
    </r>
    <r>
      <rPr>
        <b/>
        <vertAlign val="superscript"/>
        <sz val="10"/>
        <color rgb="FF000000"/>
        <rFont val="Arial"/>
        <family val="2"/>
      </rPr>
      <t>1</t>
    </r>
  </si>
  <si>
    <r>
      <rPr>
        <vertAlign val="superscript"/>
        <sz val="8"/>
        <color theme="1"/>
        <rFont val="Arial"/>
        <family val="2"/>
      </rPr>
      <t>1</t>
    </r>
    <r>
      <rPr>
        <sz val="8"/>
        <color theme="1"/>
        <rFont val="Arial"/>
        <family val="2"/>
      </rPr>
      <t xml:space="preserve"> The program at Touro College of Dental Medicine began operations too recently (2016-17) to have complete cost data, and is excluded from the table.</t>
    </r>
  </si>
  <si>
    <t>Source: American Dental Association, Health Policy Institute, 2017-18 Survey of Dental Education (United States Group II, Questions 1-3, and Canada Group II, Questions 6-8).</t>
  </si>
  <si>
    <t>Figure 3: Average Total Resident and Non-Resident Costs for All Four Years, in Nominal and 2017 Dollars, 2007-08 to 2017-18</t>
  </si>
  <si>
    <t>Figure 4: Average Total Resident Costs for All Four Years by Type of Institutional Sponsor, in Nominal and 2017 Dollars, 2007-08 to 2017-18</t>
  </si>
  <si>
    <r>
      <rPr>
        <vertAlign val="superscript"/>
        <sz val="8"/>
        <color theme="1"/>
        <rFont val="Arial"/>
        <family val="2"/>
      </rPr>
      <t>1</t>
    </r>
    <r>
      <rPr>
        <sz val="8"/>
        <color theme="1"/>
        <rFont val="Arial"/>
        <family val="2"/>
      </rPr>
      <t xml:space="preserve">Averages presented here do not include new dental schools, for those years in which they operated a partial program. </t>
    </r>
  </si>
  <si>
    <t>New programs, and the years they began operations, are:</t>
  </si>
  <si>
    <t>(not included in figure)</t>
  </si>
  <si>
    <t>(first included in 2016-17)</t>
  </si>
  <si>
    <t>(first included in 2015-16)</t>
  </si>
  <si>
    <t>(first included in 2014-15)</t>
  </si>
  <si>
    <t>(first included in 2012-13)</t>
  </si>
  <si>
    <t>(first included in 2011-12)</t>
  </si>
  <si>
    <t xml:space="preserve">United States </t>
  </si>
  <si>
    <t>Canada</t>
  </si>
  <si>
    <t>Male</t>
  </si>
  <si>
    <t>Female</t>
  </si>
  <si>
    <t>Other</t>
  </si>
  <si>
    <t>Variable</t>
  </si>
  <si>
    <t>Sum</t>
  </si>
  <si>
    <t>M</t>
  </si>
  <si>
    <t>F</t>
  </si>
  <si>
    <t>O</t>
  </si>
  <si>
    <r>
      <rPr>
        <vertAlign val="superscript"/>
        <sz val="8"/>
        <color theme="1"/>
        <rFont val="Arial"/>
        <family val="2"/>
      </rPr>
      <t xml:space="preserve">1 </t>
    </r>
    <r>
      <rPr>
        <sz val="8"/>
        <color theme="1"/>
        <rFont val="Arial"/>
        <family val="2"/>
      </rPr>
      <t xml:space="preserve">The "Other" gender category includes students who prefer not to report gender, do not identify as either male or female, or whose gender is not available. </t>
    </r>
  </si>
  <si>
    <r>
      <t>Figure 3: Average Total Resident and Non-Resident Costs for All Four Years, in Nominal and 2017 Dollars, 2007-08 to 2017-18</t>
    </r>
    <r>
      <rPr>
        <b/>
        <vertAlign val="superscript"/>
        <sz val="10"/>
        <color theme="1"/>
        <rFont val="Arial"/>
        <family val="2"/>
      </rPr>
      <t>1</t>
    </r>
  </si>
  <si>
    <r>
      <t>Figure 4: Average Total Resident Costs for All Four Years by Type of Institutional Sponsor, in Nominal and 2017 Dollars, 2007-08 to 2017-18</t>
    </r>
    <r>
      <rPr>
        <b/>
        <vertAlign val="superscript"/>
        <sz val="10"/>
        <color theme="1"/>
        <rFont val="Arial"/>
        <family val="2"/>
      </rPr>
      <t>1</t>
    </r>
  </si>
  <si>
    <r>
      <t>Figure 5: Average Total Non-Resident Costs for All Four Years by Type of Institutional Sponsor, 2007-08 to 2017-18</t>
    </r>
    <r>
      <rPr>
        <b/>
        <vertAlign val="superscript"/>
        <sz val="10"/>
        <color theme="1"/>
        <rFont val="Arial"/>
        <family val="2"/>
      </rPr>
      <t>1</t>
    </r>
  </si>
  <si>
    <t>Source: American Dental Association, Health Policy Institute, 2017-18 Survey of Dental Education (United States Group II, Question 1, Canada Group II, Question 6).</t>
  </si>
  <si>
    <t>0</t>
  </si>
  <si>
    <r>
      <rPr>
        <vertAlign val="superscript"/>
        <sz val="10"/>
        <rFont val="Arial"/>
        <family val="2"/>
      </rPr>
      <t>3</t>
    </r>
    <r>
      <rPr>
        <sz val="8"/>
        <rFont val="Arial"/>
        <family val="2"/>
      </rPr>
      <t xml:space="preserve"> First-year enrollment includes repeaters.</t>
    </r>
  </si>
  <si>
    <r>
      <rPr>
        <vertAlign val="superscript"/>
        <sz val="10"/>
        <rFont val="Arial"/>
        <family val="2"/>
      </rPr>
      <t>1</t>
    </r>
    <r>
      <rPr>
        <sz val="8"/>
        <rFont val="Arial"/>
        <family val="2"/>
      </rPr>
      <t xml:space="preserve"> Percent of applications enrolled. The total number of applications received by all schools is greater than the total number of individual applicants, since prospective students submit an application to more than one school.</t>
    </r>
  </si>
  <si>
    <r>
      <rPr>
        <vertAlign val="superscript"/>
        <sz val="10"/>
        <rFont val="Arial"/>
        <family val="2"/>
      </rPr>
      <t>2</t>
    </r>
    <r>
      <rPr>
        <sz val="8"/>
        <rFont val="Arial"/>
        <family val="2"/>
      </rPr>
      <t xml:space="preserve"> The "Other" gender category includes students who prefer not to report gender, do not identify as either male or female, or whose gender is not available.</t>
    </r>
  </si>
  <si>
    <r>
      <t xml:space="preserve">PERCENT </t>
    </r>
    <r>
      <rPr>
        <b/>
        <vertAlign val="superscript"/>
        <sz val="10"/>
        <color rgb="FFFFFFFF"/>
        <rFont val="Arial"/>
        <family val="2"/>
      </rPr>
      <t>1</t>
    </r>
  </si>
  <si>
    <r>
      <t>OTHER</t>
    </r>
    <r>
      <rPr>
        <b/>
        <u/>
        <vertAlign val="superscript"/>
        <sz val="10"/>
        <color rgb="FFFFFFFF"/>
        <rFont val="Arial"/>
        <family val="2"/>
      </rPr>
      <t>2</t>
    </r>
  </si>
  <si>
    <r>
      <t xml:space="preserve">FIRST-YEAR ENROLLMENT </t>
    </r>
    <r>
      <rPr>
        <b/>
        <vertAlign val="superscript"/>
        <sz val="10"/>
        <color rgb="FFFFFFFF"/>
        <rFont val="Arial"/>
        <family val="2"/>
      </rPr>
      <t>3</t>
    </r>
  </si>
  <si>
    <t>Source: American Dental Association, Health Policy Institute, 2017-18 Survey of Dental Education (United States Group II, Questions 1 and 10; Canada Group II, Questions 1 and 6).</t>
  </si>
  <si>
    <t>AMERICAN INDIAN OR ALASKA NATIVE (NOT HISPANIC OR LATINO)</t>
  </si>
  <si>
    <r>
      <t>OTHER</t>
    </r>
    <r>
      <rPr>
        <b/>
        <vertAlign val="superscript"/>
        <sz val="10"/>
        <color rgb="FFFFFFFF"/>
        <rFont val="Arial"/>
        <family val="2"/>
      </rPr>
      <t>1</t>
    </r>
  </si>
  <si>
    <t>AVERAGE # OF APPLICATIONS PER SCHOOL (NON-ZERO ENTRIES)</t>
  </si>
  <si>
    <r>
      <rPr>
        <vertAlign val="superscript"/>
        <sz val="8"/>
        <rFont val="Arial"/>
        <family val="2"/>
      </rPr>
      <t xml:space="preserve">1 </t>
    </r>
    <r>
      <rPr>
        <sz val="8"/>
        <rFont val="Arial"/>
        <family val="2"/>
      </rPr>
      <t>The "Other" gender category includes students who prefer not to report gender, do not identify as either male or female, or whose gender is not available.</t>
    </r>
  </si>
  <si>
    <t>Source: American Dental Association, Health Policy Institute, 2017-18 Survey of Dental Education (Group II, Question 1).</t>
  </si>
  <si>
    <r>
      <rPr>
        <vertAlign val="superscript"/>
        <sz val="8"/>
        <color theme="1"/>
        <rFont val="Arial"/>
        <family val="2"/>
      </rPr>
      <t xml:space="preserve">1 </t>
    </r>
    <r>
      <rPr>
        <sz val="8"/>
        <color theme="1"/>
        <rFont val="Arial"/>
        <family val="2"/>
      </rPr>
      <t>VI='VERY IMPORTANT', SI="SOMEWHAT IMPORTANT", SU="SOMEWHAT UNIMPORTANT", NI="NOT IMPORTANT", N/AP="NOT APPLICABLE", N/AV="NOT AVAILABLE".</t>
    </r>
  </si>
  <si>
    <t>Source: American Dental Association, Health Policy Institute, 2017-18 Survey of Dental Education (United States Group II, Question 9, Canada Group II, Question 12).</t>
  </si>
  <si>
    <t>READING COMPREHENSION</t>
  </si>
  <si>
    <t>LETTERS OF RECOM-MENDATION</t>
  </si>
  <si>
    <t>OVERCOMING PERSONAL/ FINANCIAL CHALLENGES</t>
  </si>
  <si>
    <t>Science elective courses (e.g., microbiology, biochemistry, histology, anatomy, physiology).</t>
  </si>
  <si>
    <t>GPA earned in any courses repeated or taken at the graduate level.</t>
  </si>
  <si>
    <t>Source: American Dental Association, Health Policy Institute, 2017-18 Survey of Dental Education (United States Group II, Questions 8 and 9, Canada Group II, Questions 13 and 14).</t>
  </si>
  <si>
    <t>Importance of Other College Grade Factors Used as Admissions Criteria:</t>
  </si>
  <si>
    <t>ADMISSIONS FACTOR RELATED TO GRADES</t>
  </si>
  <si>
    <t>OTHER ADMISSIONS FACTOR</t>
  </si>
  <si>
    <t>DOES DENTAL SCHOOL ADMIT TRANSFER STUDENTS?</t>
  </si>
  <si>
    <t>TRANSFER STUDENTS ADMITTED IN 2017-18:</t>
  </si>
  <si>
    <r>
      <t>N/A</t>
    </r>
    <r>
      <rPr>
        <vertAlign val="superscript"/>
        <sz val="10"/>
        <color rgb="FF000000"/>
        <rFont val="Arial"/>
        <family val="2"/>
      </rPr>
      <t>1</t>
    </r>
  </si>
  <si>
    <t>Source: American Dental Association, Health Policy Institute, 2017-18 Surveys of Dental Education (United States Group II, Question 4a-b, Canada Group II, Question 9a-b).</t>
  </si>
  <si>
    <t>CLASS YEAR INTO WHICH ADVANCED STANDING STUDENTS ARE ADMITTED</t>
  </si>
  <si>
    <t>NO. OF INT'L DENTAL SCHOOL GRADUATES ADMITTED WITH ADV. STANDING IN 2017-18</t>
  </si>
  <si>
    <t xml:space="preserve">N/A </t>
  </si>
  <si>
    <r>
      <rPr>
        <vertAlign val="superscript"/>
        <sz val="8"/>
        <rFont val="Arial"/>
        <family val="2"/>
      </rPr>
      <t>1</t>
    </r>
    <r>
      <rPr>
        <sz val="8"/>
        <rFont val="Arial"/>
        <family val="2"/>
      </rPr>
      <t xml:space="preserve"> Program admits qualified students with advanced standing status, but did not have any enrolled in 2017-18. </t>
    </r>
  </si>
  <si>
    <r>
      <rPr>
        <vertAlign val="superscript"/>
        <sz val="10"/>
        <rFont val="Arial"/>
        <family val="2"/>
      </rPr>
      <t>5</t>
    </r>
    <r>
      <rPr>
        <vertAlign val="superscript"/>
        <sz val="8"/>
        <rFont val="Arial"/>
        <family val="2"/>
      </rPr>
      <t xml:space="preserve"> </t>
    </r>
    <r>
      <rPr>
        <sz val="8"/>
        <rFont val="Arial"/>
        <family val="2"/>
      </rPr>
      <t>Touro College of Dental Medicine at New York Medical College began operations in the 2016-17 school year, and had no enrollment for 3rd and 4th year classes in 2017-18.</t>
    </r>
  </si>
  <si>
    <r>
      <t>TOURO COLLEGE OF DENTAL MEDICINE</t>
    </r>
    <r>
      <rPr>
        <vertAlign val="superscript"/>
        <sz val="10"/>
        <color rgb="FF000000"/>
        <rFont val="Arial"/>
        <family val="2"/>
      </rPr>
      <t>5</t>
    </r>
  </si>
  <si>
    <r>
      <t>STANDARD DEVIATION</t>
    </r>
    <r>
      <rPr>
        <b/>
        <vertAlign val="superscript"/>
        <sz val="10"/>
        <color rgb="FF000000"/>
        <rFont val="Arial"/>
        <family val="2"/>
      </rPr>
      <t>6</t>
    </r>
  </si>
  <si>
    <r>
      <rPr>
        <u/>
        <vertAlign val="superscript"/>
        <sz val="8"/>
        <color theme="10"/>
        <rFont val="Arial"/>
        <family val="2"/>
      </rPr>
      <t>6</t>
    </r>
    <r>
      <rPr>
        <u/>
        <sz val="8"/>
        <color theme="10"/>
        <rFont val="Arial"/>
        <family val="2"/>
      </rPr>
      <t xml:space="preserve"> See Glossary for definition.</t>
    </r>
  </si>
  <si>
    <t>Best 2 academic years of university work</t>
  </si>
  <si>
    <t>Source: American Dental Association, Health Policy Institute, 2017-18 Surveys of Dental Education (United States Group II, Question 6, Canada Group II, Question 11).</t>
  </si>
  <si>
    <r>
      <rPr>
        <vertAlign val="superscript"/>
        <sz val="8"/>
        <color theme="1"/>
        <rFont val="Arial"/>
        <family val="2"/>
      </rPr>
      <t>1</t>
    </r>
    <r>
      <rPr>
        <sz val="8"/>
        <color theme="1"/>
        <rFont val="Arial"/>
        <family val="2"/>
      </rPr>
      <t xml:space="preserve"> See table below for descriptions of "other" degrees offered in combined programs.</t>
    </r>
  </si>
  <si>
    <t>Source: American Dental Association, Health Policy Institute, 2017-18 Survey of Dental Education (United States Group I, Questions 12 and 14, Canada Group I, Questions 9 and 11).</t>
  </si>
  <si>
    <r>
      <rPr>
        <vertAlign val="superscript"/>
        <sz val="10"/>
        <color theme="1"/>
        <rFont val="Arial"/>
        <family val="2"/>
      </rPr>
      <t>1</t>
    </r>
    <r>
      <rPr>
        <sz val="8"/>
        <color theme="1"/>
        <rFont val="Arial"/>
        <family val="2"/>
      </rPr>
      <t xml:space="preserve"> Dental Admissions Test. </t>
    </r>
  </si>
  <si>
    <r>
      <rPr>
        <vertAlign val="superscript"/>
        <sz val="10"/>
        <rFont val="Arial"/>
        <family val="2"/>
      </rPr>
      <t>2</t>
    </r>
    <r>
      <rPr>
        <sz val="8"/>
        <rFont val="Arial"/>
        <family val="2"/>
      </rPr>
      <t xml:space="preserve"> DAT scores are based on a 30-point standard scale. The mean DAT score weights the average of each individual dental school equally and considers only non-zero entries. As the number of first-year students varies by dental schoo, the mean DAT scores shown in Table 17 is a weighted figure, and does not represent the true acverage of all first-year students.</t>
    </r>
  </si>
  <si>
    <r>
      <rPr>
        <vertAlign val="superscript"/>
        <sz val="10"/>
        <rFont val="Arial"/>
        <family val="2"/>
      </rPr>
      <t>3</t>
    </r>
    <r>
      <rPr>
        <sz val="8"/>
        <rFont val="Arial"/>
        <family val="2"/>
      </rPr>
      <t xml:space="preserve"> GPA is based on a 4.0 scale.</t>
    </r>
  </si>
  <si>
    <r>
      <rPr>
        <vertAlign val="superscript"/>
        <sz val="10"/>
        <rFont val="Arial"/>
        <family val="2"/>
      </rPr>
      <t>4</t>
    </r>
    <r>
      <rPr>
        <sz val="10"/>
        <rFont val="Arial"/>
        <family val="2"/>
      </rPr>
      <t xml:space="preserve"> </t>
    </r>
    <r>
      <rPr>
        <sz val="8"/>
        <rFont val="Arial"/>
        <family val="2"/>
      </rPr>
      <t xml:space="preserve"> The mean GPA weights the average of each individual dental school equally and considers only non-zero entries. As the number of first-year students varies by dental school, the mean GPA shown in Table 17 is a weighted figure, and does not represent the true average of all first-year students.</t>
    </r>
  </si>
  <si>
    <t>Source: American Dental Association, Health Policy Institute, 2017-18 Survey of Dental Education (United States Group II, Questions 15 and 16.)</t>
  </si>
  <si>
    <r>
      <t>Table 17: Average DAT</t>
    </r>
    <r>
      <rPr>
        <b/>
        <vertAlign val="superscript"/>
        <sz val="10"/>
        <color rgb="FF000000"/>
        <rFont val="Arial"/>
        <family val="2"/>
      </rPr>
      <t>1</t>
    </r>
    <r>
      <rPr>
        <b/>
        <sz val="10"/>
        <color rgb="FF000000"/>
        <rFont val="Arial"/>
        <family val="2"/>
      </rPr>
      <t xml:space="preserve"> Scores and Pre-Dental GPA of First-Year Students, 2017-18</t>
    </r>
  </si>
  <si>
    <r>
      <t>MEAN DAT SCORE</t>
    </r>
    <r>
      <rPr>
        <b/>
        <vertAlign val="superscript"/>
        <sz val="10"/>
        <color rgb="FFFFFFFF"/>
        <rFont val="Arial"/>
        <family val="2"/>
      </rPr>
      <t>2</t>
    </r>
  </si>
  <si>
    <r>
      <t>PRE-DENTAL GPA</t>
    </r>
    <r>
      <rPr>
        <b/>
        <vertAlign val="superscript"/>
        <sz val="10"/>
        <color rgb="FFFFFFFF"/>
        <rFont val="Arial"/>
        <family val="2"/>
      </rPr>
      <t>3</t>
    </r>
  </si>
  <si>
    <r>
      <t>UNITED STATES MEAN</t>
    </r>
    <r>
      <rPr>
        <b/>
        <vertAlign val="superscript"/>
        <sz val="10"/>
        <color rgb="FF000000"/>
        <rFont val="Arial"/>
        <family val="2"/>
      </rPr>
      <t>4</t>
    </r>
  </si>
  <si>
    <t>Source: American Dental Association, Health Policy Institute, 2017-18 Survey of Dental Education (United States Group II, Question 12.)</t>
  </si>
  <si>
    <t>2005-06</t>
  </si>
  <si>
    <t>Academic Average</t>
  </si>
  <si>
    <t>Perceptual Ability</t>
  </si>
  <si>
    <r>
      <rPr>
        <vertAlign val="superscript"/>
        <sz val="8"/>
        <color theme="1"/>
        <rFont val="Arial"/>
        <family val="2"/>
      </rPr>
      <t>1</t>
    </r>
    <r>
      <rPr>
        <sz val="8"/>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true average of all first-year students.</t>
    </r>
  </si>
  <si>
    <t>Source: American Dental Assocation, Health Policy Institute, Surveys of Dental Education (United States Group II).</t>
  </si>
  <si>
    <t>Science</t>
  </si>
  <si>
    <t>Overall</t>
  </si>
  <si>
    <r>
      <rPr>
        <vertAlign val="superscript"/>
        <sz val="8"/>
        <color theme="1"/>
        <rFont val="Arial"/>
        <family val="2"/>
      </rPr>
      <t>1</t>
    </r>
    <r>
      <rPr>
        <sz val="8"/>
        <color theme="1"/>
        <rFont val="Arial"/>
        <family val="2"/>
      </rPr>
      <t>The overall GPA mean weights the average of each individual dental school equally and considers only non-zero entries. As the number of first-year students varies by dental school, the overall GPA mean shown in Figure 8 is a weighted figure, and does not represent the true average of all first-year students.</t>
    </r>
  </si>
  <si>
    <t>Academic Year</t>
  </si>
  <si>
    <t>1st year enrollment</t>
  </si>
  <si>
    <t>% of 1st year students</t>
  </si>
  <si>
    <t>75-76</t>
  </si>
  <si>
    <t>76-77</t>
  </si>
  <si>
    <t>77-78</t>
  </si>
  <si>
    <t>78-79</t>
  </si>
  <si>
    <t>79-80</t>
  </si>
  <si>
    <t>80-81</t>
  </si>
  <si>
    <t>81-82</t>
  </si>
  <si>
    <t>82-83</t>
  </si>
  <si>
    <t>83-84</t>
  </si>
  <si>
    <t>84-85</t>
  </si>
  <si>
    <t>85-86</t>
  </si>
  <si>
    <t>86-87</t>
  </si>
  <si>
    <t>87-88</t>
  </si>
  <si>
    <t>88-89</t>
  </si>
  <si>
    <t>89-90</t>
  </si>
  <si>
    <t>90-91</t>
  </si>
  <si>
    <t>91-92</t>
  </si>
  <si>
    <t>92-93</t>
  </si>
  <si>
    <t>93-94</t>
  </si>
  <si>
    <t>94-95</t>
  </si>
  <si>
    <t>95-96</t>
  </si>
  <si>
    <t>96-97</t>
  </si>
  <si>
    <t>97-98</t>
  </si>
  <si>
    <t>98-99</t>
  </si>
  <si>
    <t>99-00</t>
  </si>
  <si>
    <t>00-01</t>
  </si>
  <si>
    <t>01-02</t>
  </si>
  <si>
    <t>02-03</t>
  </si>
  <si>
    <t>03-04</t>
  </si>
  <si>
    <t>04-05</t>
  </si>
  <si>
    <t>05-06</t>
  </si>
  <si>
    <t>06-07</t>
  </si>
  <si>
    <t>07-08</t>
  </si>
  <si>
    <t>08-09</t>
  </si>
  <si>
    <t>09-10</t>
  </si>
  <si>
    <t>10-11</t>
  </si>
  <si>
    <t>11-12</t>
  </si>
  <si>
    <t>12-13</t>
  </si>
  <si>
    <t>13-14</t>
  </si>
  <si>
    <t>14-15</t>
  </si>
  <si>
    <t>15-16</t>
  </si>
  <si>
    <t>16-17</t>
  </si>
  <si>
    <t>*Includes 5th year students</t>
  </si>
  <si>
    <t>4TH YEAR*</t>
  </si>
  <si>
    <t>Source: American Dental Association, Health Policy Institute, 2017-18 Survey of Dental Education (United States Group II, Question 21).</t>
  </si>
  <si>
    <t>YEAR</t>
  </si>
  <si>
    <t>Personal reasons</t>
  </si>
  <si>
    <t>Academic reasons</t>
  </si>
  <si>
    <t>1995-96</t>
  </si>
  <si>
    <t>1996-97</t>
  </si>
  <si>
    <t>1997-98</t>
  </si>
  <si>
    <t>1998-99</t>
  </si>
  <si>
    <t>1999-2000</t>
  </si>
  <si>
    <t>2000-01</t>
  </si>
  <si>
    <t>2001-02</t>
  </si>
  <si>
    <t>2002-03</t>
  </si>
  <si>
    <t>2003-04</t>
  </si>
  <si>
    <t>2004-05</t>
  </si>
  <si>
    <t>Figure 10: Reason for United States Dental School First-Year Attrition, 1995-96 to 2016-17</t>
  </si>
  <si>
    <r>
      <t>Figure 6: Applications Received by United States and Canadian Dental Schools by Gender</t>
    </r>
    <r>
      <rPr>
        <b/>
        <vertAlign val="superscript"/>
        <sz val="10"/>
        <color theme="1"/>
        <rFont val="Arial"/>
        <family val="2"/>
      </rPr>
      <t>1</t>
    </r>
    <r>
      <rPr>
        <b/>
        <sz val="10"/>
        <color theme="1"/>
        <rFont val="Arial"/>
        <family val="2"/>
      </rPr>
      <t>, 2017-18</t>
    </r>
  </si>
  <si>
    <t>ADMIT INTERNATIONAL DENTAL SCHOOL GRADUATES WITH ADVANCED STANDING IN 2017-18?</t>
  </si>
  <si>
    <r>
      <t>Figure 7: Average DAT Scores of First-Year Students, 2007-08 to 2017-18</t>
    </r>
    <r>
      <rPr>
        <b/>
        <vertAlign val="superscript"/>
        <sz val="10"/>
        <color theme="1"/>
        <rFont val="Arial"/>
        <family val="2"/>
      </rPr>
      <t>1</t>
    </r>
  </si>
  <si>
    <r>
      <t>Figure 8: Average Pre-Dental GPA of First-Year Students, 2007-08 to 2017-18</t>
    </r>
    <r>
      <rPr>
        <b/>
        <vertAlign val="superscript"/>
        <sz val="10"/>
        <color theme="1"/>
        <rFont val="Arial"/>
        <family val="2"/>
      </rPr>
      <t>1</t>
    </r>
  </si>
  <si>
    <t>Source: American Dental Association, Health Policy Institute, 2017-18 Surveys of Dental Education (United States Group II, Question 5a-c, Canada Group II, Question 10a-c).</t>
  </si>
  <si>
    <t>Originally published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</si>
</sst>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
    <numFmt numFmtId="168" formatCode="0.0"/>
    <numFmt numFmtId="169" formatCode="_(* #,##0.0_);_(* \(#,##0.0\);_(* &quot;-&quot;_);_(@_)"/>
  </numFmts>
  <fonts count="47"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b/>
      <u/>
      <sz val="10"/>
      <color rgb="FFFFFFFF"/>
      <name val="Arial"/>
      <family val="2"/>
    </font>
    <font>
      <sz val="8"/>
      <color theme="1"/>
      <name val="Arial"/>
      <family val="2"/>
    </font>
    <font>
      <sz val="8"/>
      <name val="Arial"/>
      <family val="2"/>
    </font>
    <font>
      <vertAlign val="superscript"/>
      <sz val="8"/>
      <color theme="1"/>
      <name val="Arial"/>
      <family val="2"/>
    </font>
    <font>
      <vertAlign val="superscript"/>
      <sz val="8"/>
      <name val="Arial"/>
      <family val="2"/>
    </font>
    <font>
      <vertAlign val="superscript"/>
      <sz val="10"/>
      <color rgb="FF000000"/>
      <name val="Arial"/>
      <family val="2"/>
    </font>
    <font>
      <b/>
      <sz val="10"/>
      <color rgb="FFFF0000"/>
      <name val="Arial"/>
      <family val="2"/>
    </font>
    <font>
      <i/>
      <sz val="10"/>
      <color theme="1"/>
      <name val="Arial"/>
      <family val="2"/>
    </font>
    <font>
      <b/>
      <vertAlign val="superscript"/>
      <sz val="10"/>
      <color rgb="FF000000"/>
      <name val="Arial"/>
      <family val="2"/>
    </font>
    <font>
      <b/>
      <u/>
      <vertAlign val="superscript"/>
      <sz val="10"/>
      <color rgb="FFFFFFFF"/>
      <name val="Arial"/>
      <family val="2"/>
    </font>
    <font>
      <vertAlign val="superscript"/>
      <sz val="10"/>
      <color theme="1"/>
      <name val="Arial"/>
      <family val="2"/>
    </font>
    <font>
      <vertAlign val="superscript"/>
      <sz val="10"/>
      <name val="Arial"/>
      <family val="2"/>
    </font>
    <font>
      <sz val="10"/>
      <name val="Arial"/>
      <family val="2"/>
    </font>
    <font>
      <b/>
      <vertAlign val="superscript"/>
      <sz val="10"/>
      <color rgb="FFFFFFFF"/>
      <name val="Arial"/>
      <family val="2"/>
    </font>
    <font>
      <sz val="11"/>
      <color theme="1"/>
      <name val="Calibri"/>
      <family val="2"/>
    </font>
    <font>
      <b/>
      <vertAlign val="superscript"/>
      <sz val="10"/>
      <color theme="1"/>
      <name val="Arial"/>
      <family val="2"/>
    </font>
    <font>
      <sz val="10"/>
      <color rgb="FF330000"/>
      <name val="Arial"/>
      <family val="2"/>
    </font>
    <font>
      <b/>
      <sz val="10"/>
      <name val="Arial"/>
      <family val="2"/>
    </font>
    <font>
      <b/>
      <sz val="11"/>
      <color theme="1"/>
      <name val="Calibri"/>
      <family val="2"/>
    </font>
    <font>
      <b/>
      <sz val="9"/>
      <color theme="0"/>
      <name val="Arial"/>
      <family val="2"/>
    </font>
    <font>
      <u/>
      <sz val="8"/>
      <color theme="10"/>
      <name val="Arial"/>
      <family val="2"/>
    </font>
    <font>
      <u/>
      <vertAlign val="superscript"/>
      <sz val="8"/>
      <color theme="10"/>
      <name val="Arial"/>
      <family val="2"/>
    </font>
    <font>
      <sz val="6"/>
      <name val="Arial"/>
      <family val="2"/>
    </font>
    <font>
      <sz val="9"/>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1"/>
        <bgColor indexed="64"/>
      </patternFill>
    </fill>
  </fills>
  <borders count="10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auto="1"/>
      </bottom>
      <diagonal/>
    </border>
    <border>
      <left style="thin">
        <color indexed="64"/>
      </left>
      <right style="hair">
        <color indexed="64"/>
      </right>
      <top style="thin">
        <color auto="1"/>
      </top>
      <bottom style="medium">
        <color auto="1"/>
      </bottom>
      <diagonal/>
    </border>
    <border>
      <left style="hair">
        <color indexed="64"/>
      </left>
      <right style="thin">
        <color indexed="64"/>
      </right>
      <top style="thin">
        <color auto="1"/>
      </top>
      <bottom style="medium">
        <color auto="1"/>
      </bottom>
      <diagonal/>
    </border>
    <border>
      <left style="hair">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medium">
        <color indexed="64"/>
      </top>
      <bottom/>
      <diagonal/>
    </border>
    <border>
      <left/>
      <right style="hair">
        <color indexed="64"/>
      </right>
      <top/>
      <bottom/>
      <diagonal/>
    </border>
    <border>
      <left style="hair">
        <color indexed="64"/>
      </left>
      <right style="hair">
        <color indexed="64"/>
      </right>
      <top/>
      <bottom/>
      <diagonal/>
    </border>
    <border>
      <left style="medium">
        <color indexed="64"/>
      </left>
      <right/>
      <top style="thin">
        <color auto="1"/>
      </top>
      <bottom/>
      <diagonal/>
    </border>
    <border>
      <left/>
      <right/>
      <top style="thin">
        <color auto="1"/>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auto="1"/>
      </top>
      <bottom/>
      <diagonal/>
    </border>
    <border>
      <left style="hair">
        <color indexed="64"/>
      </left>
      <right style="medium">
        <color indexed="64"/>
      </right>
      <top style="thin">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style="hair">
        <color indexed="64"/>
      </right>
      <top/>
      <bottom style="medium">
        <color indexed="64"/>
      </bottom>
      <diagonal/>
    </border>
    <border>
      <left/>
      <right/>
      <top/>
      <bottom style="thin">
        <color indexed="64"/>
      </bottom>
      <diagonal/>
    </border>
    <border>
      <left/>
      <right style="medium">
        <color indexed="64"/>
      </right>
      <top/>
      <bottom style="medium">
        <color indexed="64"/>
      </bottom>
      <diagonal/>
    </border>
    <border>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hair">
        <color indexed="64"/>
      </right>
      <top style="thin">
        <color auto="1"/>
      </top>
      <bottom style="medium">
        <color auto="1"/>
      </bottom>
      <diagonal/>
    </border>
    <border>
      <left style="hair">
        <color auto="1"/>
      </left>
      <right style="hair">
        <color auto="1"/>
      </right>
      <top style="thin">
        <color auto="1"/>
      </top>
      <bottom style="medium">
        <color auto="1"/>
      </bottom>
      <diagonal/>
    </border>
    <border>
      <left style="thin">
        <color rgb="FF000000"/>
      </left>
      <right/>
      <top style="thin">
        <color indexed="64"/>
      </top>
      <bottom style="medium">
        <color indexed="64"/>
      </bottom>
      <diagonal/>
    </border>
    <border>
      <left/>
      <right style="hair">
        <color rgb="FF000000"/>
      </right>
      <top style="thin">
        <color indexed="64"/>
      </top>
      <bottom style="medium">
        <color indexed="64"/>
      </bottom>
      <diagonal/>
    </border>
    <border>
      <left style="hair">
        <color indexed="64"/>
      </left>
      <right/>
      <top/>
      <bottom/>
      <diagonal/>
    </border>
    <border>
      <left style="hair">
        <color rgb="FF000000"/>
      </left>
      <right/>
      <top/>
      <bottom/>
      <diagonal/>
    </border>
    <border>
      <left style="hair">
        <color indexed="64"/>
      </left>
      <right/>
      <top/>
      <bottom style="medium">
        <color indexed="64"/>
      </bottom>
      <diagonal/>
    </border>
    <border>
      <left style="hair">
        <color rgb="FF000000"/>
      </left>
      <right/>
      <top/>
      <bottom style="medium">
        <color indexed="64"/>
      </bottom>
      <diagonal/>
    </border>
    <border>
      <left style="thin">
        <color indexed="64"/>
      </left>
      <right style="hair">
        <color indexed="64"/>
      </right>
      <top style="medium">
        <color indexed="64"/>
      </top>
      <bottom/>
      <diagonal/>
    </border>
    <border>
      <left style="thin">
        <color indexed="64"/>
      </left>
      <right style="medium">
        <color indexed="64"/>
      </right>
      <top style="thin">
        <color auto="1"/>
      </top>
      <bottom style="medium">
        <color auto="1"/>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hair">
        <color rgb="FF000000"/>
      </left>
      <right/>
      <top style="medium">
        <color rgb="FF000000"/>
      </top>
      <bottom/>
      <diagonal/>
    </border>
    <border>
      <left style="hair">
        <color indexed="64"/>
      </left>
      <right/>
      <top style="medium">
        <color indexed="64"/>
      </top>
      <bottom/>
      <diagonal/>
    </border>
    <border>
      <left style="thin">
        <color auto="1"/>
      </left>
      <right style="hair">
        <color auto="1"/>
      </right>
      <top style="medium">
        <color indexed="64"/>
      </top>
      <bottom style="thin">
        <color indexed="64"/>
      </bottom>
      <diagonal/>
    </border>
    <border>
      <left/>
      <right style="medium">
        <color auto="1"/>
      </right>
      <top style="thin">
        <color auto="1"/>
      </top>
      <bottom style="medium">
        <color auto="1"/>
      </bottom>
      <diagonal/>
    </border>
    <border>
      <left style="thin">
        <color rgb="FF000000"/>
      </left>
      <right/>
      <top/>
      <bottom/>
      <diagonal/>
    </border>
    <border>
      <left style="hair">
        <color indexed="64"/>
      </left>
      <right style="dotted">
        <color indexed="64"/>
      </right>
      <top/>
      <bottom/>
      <diagonal/>
    </border>
    <border>
      <left style="dotted">
        <color indexed="64"/>
      </left>
      <right style="thin">
        <color indexed="64"/>
      </right>
      <top/>
      <bottom/>
      <diagonal/>
    </border>
    <border>
      <left style="hair">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thin">
        <color indexed="64"/>
      </bottom>
      <diagonal/>
    </border>
    <border>
      <left style="hair">
        <color indexed="64"/>
      </left>
      <right/>
      <top style="thin">
        <color indexed="64"/>
      </top>
      <bottom/>
      <diagonal/>
    </border>
    <border>
      <left style="thin">
        <color indexed="64"/>
      </left>
      <right style="thin">
        <color indexed="64"/>
      </right>
      <top/>
      <bottom style="medium">
        <color indexed="64"/>
      </bottom>
      <diagonal/>
    </border>
    <border>
      <left style="hair">
        <color indexed="64"/>
      </left>
      <right style="thin">
        <color indexed="64"/>
      </right>
      <top style="medium">
        <color indexed="64"/>
      </top>
      <bottom/>
      <diagonal/>
    </border>
    <border>
      <left style="thin">
        <color indexed="64"/>
      </left>
      <right/>
      <top style="thin">
        <color auto="1"/>
      </top>
      <bottom style="medium">
        <color auto="1"/>
      </bottom>
      <diagonal/>
    </border>
  </borders>
  <cellStyleXfs count="4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alignment vertical="top"/>
      <protection locked="0"/>
    </xf>
    <xf numFmtId="9" fontId="1" fillId="0" borderId="0" applyFont="0" applyFill="0" applyBorder="0" applyAlignment="0" applyProtection="0"/>
  </cellStyleXfs>
  <cellXfs count="749">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20" fillId="34" borderId="15" xfId="0" applyFont="1" applyFill="1" applyBorder="1" applyAlignment="1">
      <alignment horizontal="center" wrapText="1"/>
    </xf>
    <xf numFmtId="0" fontId="20" fillId="34" borderId="16" xfId="0" applyFont="1" applyFill="1" applyBorder="1" applyAlignment="1">
      <alignment horizontal="left" wrapText="1"/>
    </xf>
    <xf numFmtId="0" fontId="20" fillId="34" borderId="0" xfId="0" applyFont="1" applyFill="1" applyBorder="1" applyAlignment="1">
      <alignment horizontal="right" wrapText="1"/>
    </xf>
    <xf numFmtId="0" fontId="20" fillId="34" borderId="16" xfId="0" applyFont="1" applyFill="1" applyBorder="1" applyAlignment="1">
      <alignment horizontal="right" wrapText="1"/>
    </xf>
    <xf numFmtId="0" fontId="20" fillId="34" borderId="17" xfId="0" applyFont="1" applyFill="1" applyBorder="1" applyAlignment="1">
      <alignment horizontal="right" wrapText="1"/>
    </xf>
    <xf numFmtId="0" fontId="21" fillId="35" borderId="15" xfId="0" applyFont="1" applyFill="1" applyBorder="1" applyAlignment="1">
      <alignment horizontal="center" vertical="center" wrapText="1"/>
    </xf>
    <xf numFmtId="0" fontId="21" fillId="35" borderId="0" xfId="0" applyFont="1" applyFill="1" applyBorder="1" applyAlignment="1">
      <alignment horizontal="left" vertical="center" wrapText="1"/>
    </xf>
    <xf numFmtId="0" fontId="21" fillId="33" borderId="15" xfId="0" applyFont="1" applyFill="1" applyBorder="1" applyAlignment="1">
      <alignment horizontal="center" vertical="center" wrapText="1"/>
    </xf>
    <xf numFmtId="0" fontId="21" fillId="33" borderId="0" xfId="0" applyFont="1" applyFill="1" applyBorder="1" applyAlignment="1">
      <alignment horizontal="left" vertical="center" wrapText="1"/>
    </xf>
    <xf numFmtId="3" fontId="21" fillId="33" borderId="18" xfId="0" applyNumberFormat="1" applyFont="1" applyFill="1" applyBorder="1" applyAlignment="1">
      <alignment horizontal="right" vertical="top" wrapText="1"/>
    </xf>
    <xf numFmtId="3" fontId="21" fillId="33" borderId="19" xfId="0" applyNumberFormat="1" applyFont="1" applyFill="1" applyBorder="1" applyAlignment="1">
      <alignment horizontal="right" vertical="top" wrapText="1"/>
    </xf>
    <xf numFmtId="3" fontId="21" fillId="33" borderId="20" xfId="0" applyNumberFormat="1" applyFont="1" applyFill="1" applyBorder="1" applyAlignment="1">
      <alignment horizontal="right" vertical="top" wrapText="1"/>
    </xf>
    <xf numFmtId="3" fontId="21" fillId="35" borderId="18" xfId="0" applyNumberFormat="1" applyFont="1" applyFill="1" applyBorder="1" applyAlignment="1">
      <alignment horizontal="right" vertical="top" wrapText="1"/>
    </xf>
    <xf numFmtId="3" fontId="21" fillId="35" borderId="19" xfId="0" applyNumberFormat="1" applyFont="1" applyFill="1" applyBorder="1" applyAlignment="1">
      <alignment horizontal="right" vertical="top" wrapText="1"/>
    </xf>
    <xf numFmtId="3" fontId="21" fillId="35" borderId="20" xfId="0" applyNumberFormat="1" applyFont="1" applyFill="1" applyBorder="1" applyAlignment="1">
      <alignment horizontal="right" vertical="top" wrapText="1"/>
    </xf>
    <xf numFmtId="0" fontId="21" fillId="33" borderId="21" xfId="0" applyFont="1" applyFill="1" applyBorder="1" applyAlignment="1">
      <alignment horizontal="center" wrapText="1"/>
    </xf>
    <xf numFmtId="0" fontId="19" fillId="33" borderId="22" xfId="0" applyFont="1" applyFill="1" applyBorder="1" applyAlignment="1">
      <alignment horizontal="left" vertical="center"/>
    </xf>
    <xf numFmtId="3" fontId="19" fillId="33" borderId="23" xfId="0" applyNumberFormat="1" applyFont="1" applyFill="1" applyBorder="1" applyAlignment="1">
      <alignment horizontal="right" vertical="top" wrapText="1"/>
    </xf>
    <xf numFmtId="3" fontId="19" fillId="33" borderId="24" xfId="0" applyNumberFormat="1" applyFont="1" applyFill="1" applyBorder="1" applyAlignment="1">
      <alignment horizontal="right" vertical="top" wrapText="1"/>
    </xf>
    <xf numFmtId="3" fontId="19" fillId="33" borderId="25" xfId="0" applyNumberFormat="1" applyFont="1" applyFill="1" applyBorder="1" applyAlignment="1">
      <alignment horizontal="right" vertical="top" wrapText="1"/>
    </xf>
    <xf numFmtId="0" fontId="21" fillId="35" borderId="15" xfId="0" applyFont="1" applyFill="1" applyBorder="1" applyAlignment="1">
      <alignment horizontal="center" vertical="top" wrapText="1"/>
    </xf>
    <xf numFmtId="0" fontId="19" fillId="35" borderId="0" xfId="0" applyFont="1" applyFill="1" applyBorder="1" applyAlignment="1">
      <alignment horizontal="left" vertical="center" wrapText="1"/>
    </xf>
    <xf numFmtId="3" fontId="19" fillId="35" borderId="18" xfId="0" applyNumberFormat="1" applyFont="1" applyFill="1" applyBorder="1" applyAlignment="1">
      <alignment horizontal="right" vertical="top" wrapText="1"/>
    </xf>
    <xf numFmtId="3" fontId="19" fillId="35" borderId="19" xfId="0" applyNumberFormat="1" applyFont="1" applyFill="1" applyBorder="1" applyAlignment="1">
      <alignment horizontal="right" vertical="top" wrapText="1"/>
    </xf>
    <xf numFmtId="3" fontId="19" fillId="35" borderId="20" xfId="0" applyNumberFormat="1" applyFont="1" applyFill="1" applyBorder="1" applyAlignment="1">
      <alignment horizontal="right" vertical="top" wrapText="1"/>
    </xf>
    <xf numFmtId="0" fontId="21" fillId="33" borderId="15" xfId="0" applyFont="1" applyFill="1" applyBorder="1" applyAlignment="1">
      <alignment horizontal="center" vertical="top" wrapText="1"/>
    </xf>
    <xf numFmtId="0" fontId="19" fillId="33" borderId="0" xfId="0" applyFont="1" applyFill="1" applyBorder="1" applyAlignment="1">
      <alignment horizontal="left" vertical="center" wrapText="1"/>
    </xf>
    <xf numFmtId="3" fontId="19" fillId="33" borderId="18" xfId="0" applyNumberFormat="1" applyFont="1" applyFill="1" applyBorder="1" applyAlignment="1">
      <alignment horizontal="right" vertical="top" wrapText="1"/>
    </xf>
    <xf numFmtId="3" fontId="19" fillId="33" borderId="19" xfId="0" applyNumberFormat="1" applyFont="1" applyFill="1" applyBorder="1" applyAlignment="1">
      <alignment horizontal="right" vertical="top" wrapText="1"/>
    </xf>
    <xf numFmtId="3" fontId="19" fillId="33" borderId="20" xfId="0" applyNumberFormat="1" applyFont="1" applyFill="1" applyBorder="1" applyAlignment="1">
      <alignment horizontal="right" vertical="top" wrapText="1"/>
    </xf>
    <xf numFmtId="0" fontId="21" fillId="33" borderId="21" xfId="0" applyFont="1" applyFill="1" applyBorder="1" applyAlignment="1">
      <alignment horizontal="center" vertical="top" wrapText="1"/>
    </xf>
    <xf numFmtId="0" fontId="21" fillId="35" borderId="26" xfId="0" applyFont="1" applyFill="1" applyBorder="1" applyAlignment="1">
      <alignment horizontal="center" vertical="top" wrapText="1"/>
    </xf>
    <xf numFmtId="0" fontId="19" fillId="35" borderId="10" xfId="0" applyFont="1" applyFill="1" applyBorder="1" applyAlignment="1">
      <alignment horizontal="left" vertical="center" wrapText="1"/>
    </xf>
    <xf numFmtId="3" fontId="19" fillId="35" borderId="27" xfId="0" applyNumberFormat="1" applyFont="1" applyFill="1" applyBorder="1" applyAlignment="1">
      <alignment horizontal="right" vertical="top" wrapText="1"/>
    </xf>
    <xf numFmtId="3" fontId="19" fillId="35" borderId="28" xfId="0" applyNumberFormat="1" applyFont="1" applyFill="1" applyBorder="1" applyAlignment="1">
      <alignment horizontal="right" vertical="top" wrapText="1"/>
    </xf>
    <xf numFmtId="3" fontId="19" fillId="35" borderId="29" xfId="0" applyNumberFormat="1" applyFont="1" applyFill="1" applyBorder="1" applyAlignment="1">
      <alignment horizontal="right" vertical="top" wrapText="1"/>
    </xf>
    <xf numFmtId="0" fontId="24" fillId="36" borderId="0" xfId="0" applyFont="1" applyFill="1" applyBorder="1"/>
    <xf numFmtId="0" fontId="25" fillId="33" borderId="0" xfId="0" applyFont="1" applyFill="1" applyAlignment="1">
      <alignment horizontal="left"/>
    </xf>
    <xf numFmtId="0" fontId="16" fillId="37" borderId="0" xfId="0" applyNumberFormat="1" applyFont="1" applyFill="1" applyBorder="1" applyAlignment="1" applyProtection="1"/>
    <xf numFmtId="0" fontId="0" fillId="36" borderId="0" xfId="0" applyFill="1"/>
    <xf numFmtId="0" fontId="20" fillId="34" borderId="30" xfId="0" applyFont="1" applyFill="1" applyBorder="1" applyAlignment="1">
      <alignment horizontal="left" wrapText="1"/>
    </xf>
    <xf numFmtId="0" fontId="20" fillId="34" borderId="31" xfId="0" applyFont="1" applyFill="1" applyBorder="1" applyAlignment="1">
      <alignment horizontal="left" wrapText="1"/>
    </xf>
    <xf numFmtId="0" fontId="14" fillId="36" borderId="0" xfId="0" applyFont="1" applyFill="1"/>
    <xf numFmtId="0" fontId="29" fillId="36" borderId="0" xfId="0" applyFont="1" applyFill="1"/>
    <xf numFmtId="0" fontId="30" fillId="36" borderId="0" xfId="0" applyFont="1" applyFill="1"/>
    <xf numFmtId="0" fontId="16" fillId="0" borderId="0" xfId="0" applyFont="1" applyAlignment="1">
      <alignment wrapText="1"/>
    </xf>
    <xf numFmtId="0" fontId="22" fillId="0" borderId="0" xfId="44" applyFill="1" applyAlignment="1" applyProtection="1">
      <alignment vertical="center"/>
    </xf>
    <xf numFmtId="0" fontId="21" fillId="0" borderId="0" xfId="0" applyFont="1" applyAlignment="1">
      <alignment wrapText="1"/>
    </xf>
    <xf numFmtId="0" fontId="0" fillId="0" borderId="0" xfId="44" applyFont="1" applyFill="1" applyAlignment="1" applyProtection="1">
      <alignment vertical="center" wrapText="1"/>
    </xf>
    <xf numFmtId="0" fontId="21" fillId="0" borderId="0" xfId="0" applyFont="1" applyAlignment="1">
      <alignment vertical="center" wrapText="1"/>
    </xf>
    <xf numFmtId="0" fontId="16" fillId="36" borderId="0" xfId="0" applyFont="1" applyFill="1"/>
    <xf numFmtId="0" fontId="22" fillId="36" borderId="0" xfId="44" applyFill="1" applyAlignment="1" applyProtection="1"/>
    <xf numFmtId="0" fontId="0" fillId="36" borderId="0" xfId="0" applyFill="1" applyAlignment="1">
      <alignment vertical="top"/>
    </xf>
    <xf numFmtId="0" fontId="0" fillId="36" borderId="0" xfId="0" applyFill="1" applyAlignment="1">
      <alignment wrapText="1"/>
    </xf>
    <xf numFmtId="0" fontId="1" fillId="36" borderId="0" xfId="0" applyFont="1" applyFill="1" applyAlignment="1"/>
    <xf numFmtId="0" fontId="0" fillId="36" borderId="0" xfId="0" applyFill="1" applyAlignment="1"/>
    <xf numFmtId="0" fontId="1" fillId="36" borderId="0" xfId="0" applyFont="1" applyFill="1" applyAlignment="1">
      <alignment vertical="top" wrapText="1"/>
    </xf>
    <xf numFmtId="0" fontId="0" fillId="36" borderId="0" xfId="0" applyFont="1" applyFill="1" applyAlignment="1">
      <alignment vertical="top" wrapText="1"/>
    </xf>
    <xf numFmtId="0" fontId="1" fillId="36" borderId="0" xfId="0" applyFont="1" applyFill="1"/>
    <xf numFmtId="0" fontId="22" fillId="0" borderId="0" xfId="44" applyAlignment="1" applyProtection="1"/>
    <xf numFmtId="0" fontId="20" fillId="34" borderId="0" xfId="0" applyFont="1" applyFill="1" applyBorder="1" applyAlignment="1">
      <alignment horizontal="center" wrapText="1"/>
    </xf>
    <xf numFmtId="0" fontId="20" fillId="34" borderId="16" xfId="0" applyFont="1" applyFill="1" applyBorder="1" applyAlignment="1">
      <alignment horizontal="center" wrapText="1"/>
    </xf>
    <xf numFmtId="0" fontId="20" fillId="34" borderId="17" xfId="0" applyFont="1" applyFill="1" applyBorder="1" applyAlignment="1">
      <alignment horizontal="center" wrapText="1"/>
    </xf>
    <xf numFmtId="3" fontId="21" fillId="33" borderId="33" xfId="0" applyNumberFormat="1" applyFont="1" applyFill="1" applyBorder="1" applyAlignment="1">
      <alignment horizontal="right" vertical="top" wrapText="1"/>
    </xf>
    <xf numFmtId="3" fontId="21" fillId="33" borderId="34" xfId="0" applyNumberFormat="1" applyFont="1" applyFill="1" applyBorder="1" applyAlignment="1">
      <alignment horizontal="right" vertical="top" wrapText="1"/>
    </xf>
    <xf numFmtId="3" fontId="21" fillId="35" borderId="33" xfId="0" applyNumberFormat="1" applyFont="1" applyFill="1" applyBorder="1" applyAlignment="1">
      <alignment horizontal="right" vertical="top" wrapText="1"/>
    </xf>
    <xf numFmtId="3" fontId="21" fillId="35" borderId="34" xfId="0" applyNumberFormat="1" applyFont="1" applyFill="1" applyBorder="1" applyAlignment="1">
      <alignment horizontal="right" vertical="top" wrapText="1"/>
    </xf>
    <xf numFmtId="3" fontId="21" fillId="33" borderId="18" xfId="0" quotePrefix="1" applyNumberFormat="1" applyFont="1" applyFill="1" applyBorder="1" applyAlignment="1">
      <alignment horizontal="right" vertical="top" wrapText="1"/>
    </xf>
    <xf numFmtId="0" fontId="21" fillId="33" borderId="16" xfId="0" applyFont="1" applyFill="1" applyBorder="1" applyAlignment="1">
      <alignment horizontal="left" vertical="center" wrapText="1"/>
    </xf>
    <xf numFmtId="0" fontId="21" fillId="35" borderId="16" xfId="0" applyFont="1" applyFill="1" applyBorder="1" applyAlignment="1">
      <alignment horizontal="left" vertical="center" wrapText="1"/>
    </xf>
    <xf numFmtId="3" fontId="21" fillId="33" borderId="34" xfId="1" applyNumberFormat="1" applyFont="1" applyFill="1" applyBorder="1" applyAlignment="1">
      <alignment horizontal="right" vertical="top" wrapText="1"/>
    </xf>
    <xf numFmtId="3" fontId="21" fillId="35" borderId="18" xfId="1" applyNumberFormat="1" applyFont="1" applyFill="1" applyBorder="1" applyAlignment="1">
      <alignment horizontal="right" vertical="top" wrapText="1"/>
    </xf>
    <xf numFmtId="3" fontId="21" fillId="35" borderId="34" xfId="0" quotePrefix="1" applyNumberFormat="1" applyFont="1" applyFill="1" applyBorder="1" applyAlignment="1">
      <alignment horizontal="right" vertical="top" wrapText="1"/>
    </xf>
    <xf numFmtId="3" fontId="21" fillId="35" borderId="18" xfId="0" quotePrefix="1" applyNumberFormat="1" applyFont="1" applyFill="1" applyBorder="1" applyAlignment="1">
      <alignment horizontal="right" vertical="top" wrapText="1"/>
    </xf>
    <xf numFmtId="3" fontId="21" fillId="33" borderId="18" xfId="1" applyNumberFormat="1" applyFont="1" applyFill="1" applyBorder="1" applyAlignment="1">
      <alignment horizontal="right" vertical="top" wrapText="1"/>
    </xf>
    <xf numFmtId="0" fontId="19" fillId="36" borderId="35" xfId="0" applyFont="1" applyFill="1" applyBorder="1" applyAlignment="1">
      <alignment horizontal="center" vertical="top" wrapText="1"/>
    </xf>
    <xf numFmtId="0" fontId="19" fillId="36" borderId="36" xfId="0" applyFont="1" applyFill="1" applyBorder="1" applyAlignment="1">
      <alignment horizontal="left" vertical="center" wrapText="1"/>
    </xf>
    <xf numFmtId="3" fontId="19" fillId="36" borderId="37" xfId="0" applyNumberFormat="1" applyFont="1" applyFill="1" applyBorder="1" applyAlignment="1">
      <alignment horizontal="right" vertical="top" wrapText="1"/>
    </xf>
    <xf numFmtId="3" fontId="19" fillId="36" borderId="38" xfId="0" applyNumberFormat="1" applyFont="1" applyFill="1" applyBorder="1" applyAlignment="1">
      <alignment horizontal="right" vertical="top" wrapText="1"/>
    </xf>
    <xf numFmtId="3" fontId="19" fillId="36" borderId="39" xfId="0" applyNumberFormat="1" applyFont="1" applyFill="1" applyBorder="1" applyAlignment="1">
      <alignment horizontal="right" vertical="top" wrapText="1"/>
    </xf>
    <xf numFmtId="3" fontId="19" fillId="36" borderId="40" xfId="0" applyNumberFormat="1" applyFont="1" applyFill="1" applyBorder="1" applyAlignment="1">
      <alignment horizontal="right" vertical="top" wrapText="1"/>
    </xf>
    <xf numFmtId="3" fontId="19" fillId="36" borderId="41" xfId="0" applyNumberFormat="1" applyFont="1" applyFill="1" applyBorder="1" applyAlignment="1">
      <alignment horizontal="right" vertical="top" wrapText="1"/>
    </xf>
    <xf numFmtId="0" fontId="19" fillId="35" borderId="26" xfId="0" applyFont="1" applyFill="1" applyBorder="1" applyAlignment="1">
      <alignment horizontal="center" vertical="top" wrapText="1"/>
    </xf>
    <xf numFmtId="3" fontId="19" fillId="35" borderId="42" xfId="0" applyNumberFormat="1" applyFont="1" applyFill="1" applyBorder="1" applyAlignment="1">
      <alignment horizontal="right" vertical="top" wrapText="1"/>
    </xf>
    <xf numFmtId="3" fontId="19" fillId="35" borderId="43" xfId="0" applyNumberFormat="1" applyFont="1" applyFill="1" applyBorder="1" applyAlignment="1">
      <alignment horizontal="right" vertical="top" wrapText="1"/>
    </xf>
    <xf numFmtId="3" fontId="21" fillId="35" borderId="20" xfId="1" applyNumberFormat="1" applyFont="1" applyFill="1" applyBorder="1" applyAlignment="1">
      <alignment horizontal="right" vertical="top" wrapText="1"/>
    </xf>
    <xf numFmtId="0" fontId="19" fillId="33" borderId="35" xfId="0" applyFont="1" applyFill="1" applyBorder="1" applyAlignment="1">
      <alignment horizontal="center" vertical="top" wrapText="1"/>
    </xf>
    <xf numFmtId="0" fontId="19" fillId="33" borderId="36" xfId="0" applyFont="1" applyFill="1" applyBorder="1" applyAlignment="1">
      <alignment horizontal="left" vertical="center" wrapText="1"/>
    </xf>
    <xf numFmtId="3" fontId="19" fillId="33" borderId="37" xfId="0" applyNumberFormat="1" applyFont="1" applyFill="1" applyBorder="1" applyAlignment="1">
      <alignment horizontal="right" vertical="top" wrapText="1"/>
    </xf>
    <xf numFmtId="3" fontId="19" fillId="33" borderId="38" xfId="0" applyNumberFormat="1" applyFont="1" applyFill="1" applyBorder="1" applyAlignment="1">
      <alignment horizontal="right" vertical="top" wrapText="1"/>
    </xf>
    <xf numFmtId="3" fontId="19" fillId="33" borderId="39" xfId="0" applyNumberFormat="1" applyFont="1" applyFill="1" applyBorder="1" applyAlignment="1">
      <alignment horizontal="right" vertical="top" wrapText="1"/>
    </xf>
    <xf numFmtId="3" fontId="19" fillId="33" borderId="40" xfId="0" applyNumberFormat="1" applyFont="1" applyFill="1" applyBorder="1" applyAlignment="1">
      <alignment horizontal="right" vertical="top" wrapText="1"/>
    </xf>
    <xf numFmtId="3" fontId="19" fillId="33" borderId="41" xfId="0" applyNumberFormat="1" applyFont="1" applyFill="1" applyBorder="1" applyAlignment="1">
      <alignment horizontal="right" vertical="top" wrapText="1"/>
    </xf>
    <xf numFmtId="0" fontId="26" fillId="36" borderId="0" xfId="0" applyFont="1" applyFill="1" applyBorder="1"/>
    <xf numFmtId="0" fontId="0" fillId="36" borderId="0" xfId="0" applyFill="1" applyBorder="1"/>
    <xf numFmtId="3" fontId="21" fillId="35" borderId="33" xfId="0" quotePrefix="1" applyNumberFormat="1" applyFont="1" applyFill="1" applyBorder="1" applyAlignment="1">
      <alignment horizontal="right" vertical="top" wrapText="1"/>
    </xf>
    <xf numFmtId="3" fontId="21" fillId="35" borderId="20" xfId="0" quotePrefix="1" applyNumberFormat="1" applyFont="1" applyFill="1" applyBorder="1" applyAlignment="1">
      <alignment horizontal="right" vertical="top" wrapText="1"/>
    </xf>
    <xf numFmtId="0" fontId="22" fillId="0" borderId="0" xfId="44" applyAlignment="1" applyProtection="1"/>
    <xf numFmtId="0" fontId="0" fillId="0" borderId="0" xfId="0" applyAlignment="1">
      <alignment vertical="top" wrapText="1"/>
    </xf>
    <xf numFmtId="0" fontId="19" fillId="0" borderId="44" xfId="0" applyFont="1" applyBorder="1" applyAlignment="1">
      <alignment horizontal="center" vertical="top" wrapText="1"/>
    </xf>
    <xf numFmtId="0" fontId="19" fillId="0" borderId="45" xfId="0" applyFont="1" applyBorder="1" applyAlignment="1">
      <alignment horizontal="center" vertical="top" wrapText="1"/>
    </xf>
    <xf numFmtId="0" fontId="16" fillId="0" borderId="46" xfId="0" applyFont="1" applyBorder="1" applyAlignment="1">
      <alignment horizontal="center" vertical="top" wrapText="1"/>
    </xf>
    <xf numFmtId="0" fontId="24" fillId="36" borderId="0" xfId="0" applyFont="1" applyFill="1"/>
    <xf numFmtId="0" fontId="24" fillId="36" borderId="0" xfId="0" applyFont="1" applyFill="1" applyAlignment="1"/>
    <xf numFmtId="0" fontId="24" fillId="36" borderId="0" xfId="0" applyFont="1" applyFill="1" applyAlignment="1">
      <alignment horizontal="left"/>
    </xf>
    <xf numFmtId="0" fontId="19"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0" fontId="20" fillId="34" borderId="47" xfId="0" applyFont="1" applyFill="1" applyBorder="1" applyAlignment="1">
      <alignment horizontal="center" wrapText="1"/>
    </xf>
    <xf numFmtId="0" fontId="20" fillId="34" borderId="48" xfId="0" applyFont="1" applyFill="1" applyBorder="1" applyAlignment="1">
      <alignment horizontal="left" wrapText="1"/>
    </xf>
    <xf numFmtId="0" fontId="20" fillId="34" borderId="49" xfId="0" applyFont="1" applyFill="1" applyBorder="1" applyAlignment="1">
      <alignment horizontal="right" wrapText="1"/>
    </xf>
    <xf numFmtId="0" fontId="20" fillId="34" borderId="48" xfId="0" applyFont="1" applyFill="1" applyBorder="1" applyAlignment="1">
      <alignment horizontal="right" wrapText="1"/>
    </xf>
    <xf numFmtId="0" fontId="20" fillId="34" borderId="50" xfId="0" applyFont="1" applyFill="1" applyBorder="1" applyAlignment="1">
      <alignment horizontal="right" wrapText="1"/>
    </xf>
    <xf numFmtId="0" fontId="21" fillId="33" borderId="26" xfId="0" applyFont="1" applyFill="1" applyBorder="1" applyAlignment="1">
      <alignment horizontal="center" vertical="top" wrapText="1"/>
    </xf>
    <xf numFmtId="0" fontId="21" fillId="33" borderId="51" xfId="0" applyFont="1" applyFill="1" applyBorder="1" applyAlignment="1">
      <alignment horizontal="left" vertical="center" wrapText="1"/>
    </xf>
    <xf numFmtId="0" fontId="21" fillId="35" borderId="52" xfId="0" applyFont="1" applyFill="1" applyBorder="1" applyAlignment="1">
      <alignment horizontal="center" vertical="top" wrapText="1"/>
    </xf>
    <xf numFmtId="0" fontId="19" fillId="35" borderId="53" xfId="0" applyFont="1" applyFill="1" applyBorder="1" applyAlignment="1">
      <alignment horizontal="left" vertical="top" wrapText="1"/>
    </xf>
    <xf numFmtId="3" fontId="19" fillId="35" borderId="54" xfId="0" applyNumberFormat="1" applyFont="1" applyFill="1" applyBorder="1" applyAlignment="1">
      <alignment horizontal="right" vertical="top" wrapText="1"/>
    </xf>
    <xf numFmtId="3" fontId="19" fillId="35" borderId="53" xfId="0" applyNumberFormat="1" applyFont="1" applyFill="1" applyBorder="1" applyAlignment="1">
      <alignment horizontal="right" vertical="top" wrapText="1"/>
    </xf>
    <xf numFmtId="0" fontId="25" fillId="33" borderId="0" xfId="0" applyFont="1" applyFill="1" applyAlignment="1">
      <alignment horizontal="center"/>
    </xf>
    <xf numFmtId="0" fontId="18" fillId="33" borderId="0" xfId="0" applyFont="1" applyFill="1" applyBorder="1" applyAlignment="1">
      <alignment horizontal="center"/>
    </xf>
    <xf numFmtId="0" fontId="25" fillId="33" borderId="0" xfId="0" applyFont="1" applyFill="1" applyAlignment="1">
      <alignment horizontal="left" wrapText="1"/>
    </xf>
    <xf numFmtId="4" fontId="0" fillId="36" borderId="0" xfId="0" applyNumberFormat="1" applyFill="1"/>
    <xf numFmtId="41" fontId="21" fillId="33" borderId="18" xfId="0" applyNumberFormat="1" applyFont="1" applyFill="1" applyBorder="1" applyAlignment="1">
      <alignment horizontal="right" vertical="top" wrapText="1"/>
    </xf>
    <xf numFmtId="41" fontId="21" fillId="33" borderId="19" xfId="0" applyNumberFormat="1" applyFont="1" applyFill="1" applyBorder="1" applyAlignment="1">
      <alignment horizontal="right" vertical="top" wrapText="1"/>
    </xf>
    <xf numFmtId="41" fontId="21" fillId="33" borderId="20" xfId="0" applyNumberFormat="1" applyFont="1" applyFill="1" applyBorder="1" applyAlignment="1">
      <alignment horizontal="right" vertical="top" wrapText="1"/>
    </xf>
    <xf numFmtId="41" fontId="21" fillId="35" borderId="18" xfId="0" applyNumberFormat="1" applyFont="1" applyFill="1" applyBorder="1" applyAlignment="1">
      <alignment horizontal="right" vertical="top" wrapText="1"/>
    </xf>
    <xf numFmtId="41" fontId="21" fillId="35" borderId="19" xfId="0" applyNumberFormat="1" applyFont="1" applyFill="1" applyBorder="1" applyAlignment="1">
      <alignment horizontal="right" vertical="top" wrapText="1"/>
    </xf>
    <xf numFmtId="41" fontId="21" fillId="35" borderId="20" xfId="0" applyNumberFormat="1" applyFont="1" applyFill="1" applyBorder="1" applyAlignment="1">
      <alignment horizontal="right" vertical="top" wrapText="1"/>
    </xf>
    <xf numFmtId="41" fontId="21" fillId="33" borderId="27" xfId="0" applyNumberFormat="1" applyFont="1" applyFill="1" applyBorder="1" applyAlignment="1">
      <alignment horizontal="right" vertical="top" wrapText="1"/>
    </xf>
    <xf numFmtId="41" fontId="21" fillId="33" borderId="28" xfId="0" applyNumberFormat="1" applyFont="1" applyFill="1" applyBorder="1" applyAlignment="1">
      <alignment horizontal="right" vertical="top" wrapText="1"/>
    </xf>
    <xf numFmtId="41" fontId="21" fillId="33" borderId="29" xfId="0" applyNumberFormat="1" applyFont="1" applyFill="1" applyBorder="1" applyAlignment="1">
      <alignment horizontal="right" vertical="top" wrapText="1"/>
    </xf>
    <xf numFmtId="0" fontId="20" fillId="34" borderId="55" xfId="0" applyFont="1" applyFill="1" applyBorder="1" applyAlignment="1">
      <alignment wrapText="1"/>
    </xf>
    <xf numFmtId="0" fontId="20" fillId="34" borderId="55" xfId="0" applyFont="1" applyFill="1" applyBorder="1" applyAlignment="1">
      <alignment horizontal="right" wrapText="1"/>
    </xf>
    <xf numFmtId="0" fontId="21" fillId="35" borderId="15" xfId="0" applyFont="1" applyFill="1" applyBorder="1" applyAlignment="1">
      <alignment horizontal="center" wrapText="1"/>
    </xf>
    <xf numFmtId="0" fontId="21" fillId="35" borderId="0" xfId="0" applyFont="1" applyFill="1" applyBorder="1" applyAlignment="1">
      <alignment vertical="center" wrapText="1"/>
    </xf>
    <xf numFmtId="164" fontId="21" fillId="35" borderId="37" xfId="0" applyNumberFormat="1" applyFont="1" applyFill="1" applyBorder="1" applyAlignment="1">
      <alignment horizontal="right" vertical="top" wrapText="1"/>
    </xf>
    <xf numFmtId="164" fontId="21" fillId="35" borderId="40" xfId="0" applyNumberFormat="1" applyFont="1" applyFill="1" applyBorder="1" applyAlignment="1">
      <alignment horizontal="right" vertical="top" wrapText="1"/>
    </xf>
    <xf numFmtId="164" fontId="21" fillId="35" borderId="38" xfId="0" applyNumberFormat="1" applyFont="1" applyFill="1" applyBorder="1" applyAlignment="1">
      <alignment horizontal="right" vertical="top" wrapText="1"/>
    </xf>
    <xf numFmtId="164" fontId="21" fillId="35" borderId="38" xfId="2" applyNumberFormat="1" applyFont="1" applyFill="1" applyBorder="1" applyAlignment="1">
      <alignment horizontal="right" vertical="top" wrapText="1"/>
    </xf>
    <xf numFmtId="164" fontId="21" fillId="35" borderId="37" xfId="2" applyNumberFormat="1" applyFont="1" applyFill="1" applyBorder="1" applyAlignment="1">
      <alignment horizontal="right" vertical="top" wrapText="1"/>
    </xf>
    <xf numFmtId="164" fontId="21" fillId="35" borderId="40" xfId="2" applyNumberFormat="1" applyFont="1" applyFill="1" applyBorder="1" applyAlignment="1">
      <alignment horizontal="right" vertical="top" wrapText="1"/>
    </xf>
    <xf numFmtId="164" fontId="21" fillId="35" borderId="17" xfId="2" applyNumberFormat="1" applyFont="1" applyFill="1" applyBorder="1" applyAlignment="1">
      <alignment horizontal="right" vertical="top" wrapText="1"/>
    </xf>
    <xf numFmtId="0" fontId="21" fillId="33" borderId="15" xfId="0" applyFont="1" applyFill="1" applyBorder="1" applyAlignment="1">
      <alignment horizontal="center" wrapText="1"/>
    </xf>
    <xf numFmtId="0" fontId="21" fillId="33" borderId="0" xfId="0" applyFont="1" applyFill="1" applyBorder="1" applyAlignment="1">
      <alignment vertical="center" wrapText="1"/>
    </xf>
    <xf numFmtId="41" fontId="21" fillId="33" borderId="34" xfId="0" applyNumberFormat="1" applyFont="1" applyFill="1" applyBorder="1" applyAlignment="1">
      <alignment horizontal="right" vertical="top" wrapText="1"/>
    </xf>
    <xf numFmtId="41" fontId="21" fillId="33" borderId="17" xfId="0" applyNumberFormat="1" applyFont="1" applyFill="1" applyBorder="1" applyAlignment="1">
      <alignment horizontal="right" vertical="top" wrapText="1"/>
    </xf>
    <xf numFmtId="41" fontId="21" fillId="35" borderId="34" xfId="0" applyNumberFormat="1" applyFont="1" applyFill="1" applyBorder="1" applyAlignment="1">
      <alignment horizontal="right" vertical="top" wrapText="1"/>
    </xf>
    <xf numFmtId="41" fontId="21" fillId="35" borderId="17" xfId="0" applyNumberFormat="1" applyFont="1" applyFill="1" applyBorder="1" applyAlignment="1">
      <alignment horizontal="right" vertical="top" wrapText="1"/>
    </xf>
    <xf numFmtId="41" fontId="21" fillId="35" borderId="18" xfId="1" applyNumberFormat="1" applyFont="1" applyFill="1" applyBorder="1" applyAlignment="1">
      <alignment horizontal="right" vertical="top" wrapText="1"/>
    </xf>
    <xf numFmtId="41" fontId="21" fillId="35" borderId="34" xfId="1" applyNumberFormat="1" applyFont="1" applyFill="1" applyBorder="1" applyAlignment="1">
      <alignment horizontal="right" vertical="top" wrapText="1"/>
    </xf>
    <xf numFmtId="41" fontId="21" fillId="33" borderId="34" xfId="1" applyNumberFormat="1" applyFont="1" applyFill="1" applyBorder="1" applyAlignment="1">
      <alignment horizontal="right" vertical="top" wrapText="1"/>
    </xf>
    <xf numFmtId="41" fontId="21" fillId="33" borderId="19" xfId="1" applyNumberFormat="1" applyFont="1" applyFill="1" applyBorder="1" applyAlignment="1">
      <alignment horizontal="right" vertical="top" wrapText="1"/>
    </xf>
    <xf numFmtId="41" fontId="21" fillId="33" borderId="18" xfId="1" applyNumberFormat="1" applyFont="1" applyFill="1" applyBorder="1" applyAlignment="1">
      <alignment horizontal="right" vertical="top" wrapText="1"/>
    </xf>
    <xf numFmtId="41" fontId="21" fillId="33" borderId="17" xfId="1" applyNumberFormat="1" applyFont="1" applyFill="1" applyBorder="1" applyAlignment="1">
      <alignment horizontal="right" vertical="top" wrapText="1"/>
    </xf>
    <xf numFmtId="41" fontId="21" fillId="35" borderId="19" xfId="1" applyNumberFormat="1" applyFont="1" applyFill="1" applyBorder="1" applyAlignment="1">
      <alignment horizontal="right" vertical="top" wrapText="1"/>
    </xf>
    <xf numFmtId="41" fontId="21" fillId="35" borderId="17" xfId="1" applyNumberFormat="1" applyFont="1" applyFill="1" applyBorder="1" applyAlignment="1">
      <alignment horizontal="right" vertical="top" wrapText="1"/>
    </xf>
    <xf numFmtId="0" fontId="35" fillId="33" borderId="15" xfId="0" applyFont="1" applyFill="1" applyBorder="1" applyAlignment="1">
      <alignment horizontal="center" vertical="center" wrapText="1"/>
    </xf>
    <xf numFmtId="0" fontId="35" fillId="33" borderId="0" xfId="0" applyFont="1" applyFill="1" applyBorder="1" applyAlignment="1">
      <alignment vertical="center" wrapText="1"/>
    </xf>
    <xf numFmtId="41" fontId="35" fillId="33" borderId="18" xfId="0" applyNumberFormat="1" applyFont="1" applyFill="1" applyBorder="1" applyAlignment="1">
      <alignment horizontal="right" vertical="top" wrapText="1"/>
    </xf>
    <xf numFmtId="41" fontId="35" fillId="33" borderId="34" xfId="0" applyNumberFormat="1" applyFont="1" applyFill="1" applyBorder="1" applyAlignment="1">
      <alignment horizontal="right" vertical="top" wrapText="1"/>
    </xf>
    <xf numFmtId="41" fontId="35" fillId="33" borderId="34" xfId="1" applyNumberFormat="1" applyFont="1" applyFill="1" applyBorder="1" applyAlignment="1">
      <alignment horizontal="right" vertical="top" wrapText="1"/>
    </xf>
    <xf numFmtId="41" fontId="35" fillId="33" borderId="19" xfId="0" applyNumberFormat="1" applyFont="1" applyFill="1" applyBorder="1" applyAlignment="1">
      <alignment horizontal="right" vertical="top" wrapText="1"/>
    </xf>
    <xf numFmtId="41" fontId="35" fillId="33" borderId="17" xfId="0" applyNumberFormat="1" applyFont="1" applyFill="1" applyBorder="1" applyAlignment="1">
      <alignment horizontal="right" vertical="top" wrapText="1"/>
    </xf>
    <xf numFmtId="0" fontId="35" fillId="35" borderId="15" xfId="0" applyFont="1" applyFill="1" applyBorder="1" applyAlignment="1">
      <alignment horizontal="center" vertical="center" wrapText="1"/>
    </xf>
    <xf numFmtId="0" fontId="35" fillId="35" borderId="0" xfId="0" applyFont="1" applyFill="1" applyBorder="1" applyAlignment="1">
      <alignment vertical="center" wrapText="1"/>
    </xf>
    <xf numFmtId="41" fontId="35" fillId="35" borderId="18" xfId="0" applyNumberFormat="1" applyFont="1" applyFill="1" applyBorder="1" applyAlignment="1">
      <alignment horizontal="right" vertical="top" wrapText="1"/>
    </xf>
    <xf numFmtId="41" fontId="35" fillId="35" borderId="34" xfId="0" applyNumberFormat="1" applyFont="1" applyFill="1" applyBorder="1" applyAlignment="1">
      <alignment horizontal="right" vertical="top" wrapText="1"/>
    </xf>
    <xf numFmtId="41" fontId="35" fillId="35" borderId="34" xfId="1" applyNumberFormat="1" applyFont="1" applyFill="1" applyBorder="1" applyAlignment="1">
      <alignment horizontal="right" vertical="top" wrapText="1"/>
    </xf>
    <xf numFmtId="41" fontId="35" fillId="35" borderId="19" xfId="1" applyNumberFormat="1" applyFont="1" applyFill="1" applyBorder="1" applyAlignment="1">
      <alignment horizontal="right" vertical="top" wrapText="1"/>
    </xf>
    <xf numFmtId="41" fontId="35" fillId="35" borderId="18" xfId="1" applyNumberFormat="1" applyFont="1" applyFill="1" applyBorder="1" applyAlignment="1">
      <alignment horizontal="right" vertical="top" wrapText="1"/>
    </xf>
    <xf numFmtId="41" fontId="35" fillId="35" borderId="17" xfId="1" applyNumberFormat="1" applyFont="1" applyFill="1" applyBorder="1" applyAlignment="1">
      <alignment horizontal="right" vertical="top" wrapText="1"/>
    </xf>
    <xf numFmtId="0" fontId="21" fillId="33" borderId="26" xfId="0" applyFont="1" applyFill="1" applyBorder="1" applyAlignment="1">
      <alignment horizontal="center" vertical="center" wrapText="1"/>
    </xf>
    <xf numFmtId="0" fontId="21" fillId="33" borderId="10" xfId="0" applyFont="1" applyFill="1" applyBorder="1" applyAlignment="1">
      <alignment vertical="center" wrapText="1"/>
    </xf>
    <xf numFmtId="41" fontId="21" fillId="33" borderId="43" xfId="0" applyNumberFormat="1" applyFont="1" applyFill="1" applyBorder="1" applyAlignment="1">
      <alignment horizontal="right" vertical="top" wrapText="1"/>
    </xf>
    <xf numFmtId="41" fontId="21" fillId="33" borderId="56" xfId="0" applyNumberFormat="1" applyFont="1" applyFill="1" applyBorder="1" applyAlignment="1">
      <alignment horizontal="right" vertical="top" wrapText="1"/>
    </xf>
    <xf numFmtId="0" fontId="19" fillId="35" borderId="0" xfId="0" applyFont="1" applyFill="1" applyBorder="1" applyAlignment="1">
      <alignment vertical="center" wrapText="1"/>
    </xf>
    <xf numFmtId="3" fontId="19" fillId="35" borderId="34" xfId="0" applyNumberFormat="1" applyFont="1" applyFill="1" applyBorder="1" applyAlignment="1">
      <alignment horizontal="right" vertical="top" wrapText="1"/>
    </xf>
    <xf numFmtId="3" fontId="19" fillId="35" borderId="19" xfId="1" applyNumberFormat="1" applyFont="1" applyFill="1" applyBorder="1" applyAlignment="1">
      <alignment horizontal="right" vertical="top" wrapText="1"/>
    </xf>
    <xf numFmtId="3" fontId="19" fillId="35" borderId="34" xfId="1" applyNumberFormat="1" applyFont="1" applyFill="1" applyBorder="1" applyAlignment="1">
      <alignment horizontal="right" vertical="top" wrapText="1"/>
    </xf>
    <xf numFmtId="3" fontId="19" fillId="35" borderId="17" xfId="1" applyNumberFormat="1" applyFont="1" applyFill="1" applyBorder="1" applyAlignment="1">
      <alignment horizontal="right" vertical="top" wrapText="1"/>
    </xf>
    <xf numFmtId="0" fontId="19" fillId="33" borderId="0" xfId="0" applyFont="1" applyFill="1" applyBorder="1" applyAlignment="1">
      <alignment vertical="center" wrapText="1"/>
    </xf>
    <xf numFmtId="3" fontId="19" fillId="33" borderId="34" xfId="0" applyNumberFormat="1" applyFont="1" applyFill="1" applyBorder="1" applyAlignment="1">
      <alignment horizontal="right" vertical="top" wrapText="1"/>
    </xf>
    <xf numFmtId="3" fontId="19" fillId="33" borderId="17" xfId="0" applyNumberFormat="1" applyFont="1" applyFill="1" applyBorder="1" applyAlignment="1">
      <alignment horizontal="right" vertical="top" wrapText="1"/>
    </xf>
    <xf numFmtId="0" fontId="21" fillId="35" borderId="26" xfId="0" applyFont="1" applyFill="1" applyBorder="1" applyAlignment="1">
      <alignment horizontal="center" vertical="center" wrapText="1"/>
    </xf>
    <xf numFmtId="0" fontId="19" fillId="35" borderId="10" xfId="0" applyFont="1" applyFill="1" applyBorder="1" applyAlignment="1">
      <alignment vertical="center" wrapText="1"/>
    </xf>
    <xf numFmtId="3" fontId="19" fillId="35" borderId="56" xfId="0" applyNumberFormat="1" applyFont="1" applyFill="1" applyBorder="1" applyAlignment="1">
      <alignment horizontal="right" vertical="top" wrapText="1"/>
    </xf>
    <xf numFmtId="0" fontId="25" fillId="33" borderId="0" xfId="0" applyFont="1" applyFill="1" applyAlignment="1">
      <alignment horizontal="left" wrapText="1"/>
    </xf>
    <xf numFmtId="1" fontId="0" fillId="36" borderId="0" xfId="0" applyNumberFormat="1" applyFill="1"/>
    <xf numFmtId="0" fontId="21" fillId="36" borderId="0" xfId="0" applyFont="1" applyFill="1" applyAlignment="1">
      <alignment vertical="top" wrapText="1"/>
    </xf>
    <xf numFmtId="0" fontId="0" fillId="36" borderId="0" xfId="0" applyFill="1" applyAlignment="1">
      <alignment vertical="center"/>
    </xf>
    <xf numFmtId="0" fontId="21" fillId="36" borderId="0" xfId="0" applyFont="1" applyFill="1" applyBorder="1" applyAlignment="1">
      <alignment vertical="center"/>
    </xf>
    <xf numFmtId="0" fontId="21" fillId="36" borderId="0" xfId="0" applyFont="1" applyFill="1" applyBorder="1" applyAlignment="1">
      <alignment horizontal="center" vertical="center"/>
    </xf>
    <xf numFmtId="0" fontId="21"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Alignment="1">
      <alignment vertical="top" wrapText="1"/>
    </xf>
    <xf numFmtId="0" fontId="37" fillId="0" borderId="0" xfId="0" applyFont="1" applyAlignment="1">
      <alignment horizontal="right" vertical="center" wrapText="1"/>
    </xf>
    <xf numFmtId="0" fontId="20" fillId="34" borderId="58" xfId="0" applyFont="1" applyFill="1" applyBorder="1" applyAlignment="1">
      <alignment horizontal="left" wrapText="1"/>
    </xf>
    <xf numFmtId="0" fontId="20" fillId="34" borderId="59" xfId="0" applyFont="1" applyFill="1" applyBorder="1" applyAlignment="1">
      <alignment horizontal="left" wrapText="1"/>
    </xf>
    <xf numFmtId="0" fontId="20" fillId="34" borderId="60" xfId="0" applyFont="1" applyFill="1" applyBorder="1" applyAlignment="1">
      <alignment horizontal="left" wrapText="1"/>
    </xf>
    <xf numFmtId="0" fontId="20" fillId="34" borderId="61" xfId="0" applyFont="1" applyFill="1" applyBorder="1" applyAlignment="1">
      <alignment horizontal="right" wrapText="1"/>
    </xf>
    <xf numFmtId="0" fontId="20" fillId="34" borderId="62" xfId="0" applyFont="1" applyFill="1" applyBorder="1" applyAlignment="1">
      <alignment horizontal="right" wrapText="1"/>
    </xf>
    <xf numFmtId="0" fontId="21" fillId="35" borderId="0" xfId="0" applyFont="1" applyFill="1" applyBorder="1" applyAlignment="1">
      <alignment horizontal="left" wrapText="1"/>
    </xf>
    <xf numFmtId="0" fontId="21" fillId="35" borderId="33" xfId="0" applyFont="1" applyFill="1" applyBorder="1" applyAlignment="1">
      <alignment horizontal="left" vertical="center" wrapText="1"/>
    </xf>
    <xf numFmtId="164" fontId="21" fillId="35" borderId="41" xfId="2" applyNumberFormat="1" applyFont="1" applyFill="1" applyBorder="1" applyAlignment="1">
      <alignment horizontal="right" vertical="top" wrapText="1"/>
    </xf>
    <xf numFmtId="0" fontId="21" fillId="33" borderId="0" xfId="0" applyFont="1" applyFill="1" applyBorder="1" applyAlignment="1">
      <alignment horizontal="left" wrapText="1"/>
    </xf>
    <xf numFmtId="0" fontId="21" fillId="33" borderId="33" xfId="0" applyFont="1" applyFill="1" applyBorder="1" applyAlignment="1">
      <alignment horizontal="left" vertical="center" wrapText="1"/>
    </xf>
    <xf numFmtId="0" fontId="21" fillId="33" borderId="10" xfId="0" applyFont="1" applyFill="1" applyBorder="1" applyAlignment="1">
      <alignment horizontal="left" wrapText="1"/>
    </xf>
    <xf numFmtId="0" fontId="21" fillId="33" borderId="42" xfId="0" applyFont="1" applyFill="1" applyBorder="1" applyAlignment="1">
      <alignment horizontal="left" vertical="center" wrapText="1"/>
    </xf>
    <xf numFmtId="0" fontId="19" fillId="35" borderId="0" xfId="0" applyFont="1" applyFill="1" applyBorder="1" applyAlignment="1">
      <alignment horizontal="left" wrapText="1"/>
    </xf>
    <xf numFmtId="0" fontId="19" fillId="35" borderId="33" xfId="0" applyFont="1" applyFill="1" applyBorder="1" applyAlignment="1">
      <alignment horizontal="left" vertical="center" wrapText="1"/>
    </xf>
    <xf numFmtId="0" fontId="19" fillId="33" borderId="0" xfId="0" applyFont="1" applyFill="1" applyBorder="1" applyAlignment="1">
      <alignment horizontal="left" wrapText="1"/>
    </xf>
    <xf numFmtId="0" fontId="19" fillId="33" borderId="33" xfId="0" applyFont="1" applyFill="1" applyBorder="1" applyAlignment="1">
      <alignment horizontal="left" vertical="center" wrapText="1"/>
    </xf>
    <xf numFmtId="0" fontId="19" fillId="35" borderId="10" xfId="0" applyFont="1" applyFill="1" applyBorder="1" applyAlignment="1">
      <alignment horizontal="left" wrapText="1"/>
    </xf>
    <xf numFmtId="0" fontId="19" fillId="35" borderId="42" xfId="0" applyFont="1" applyFill="1" applyBorder="1" applyAlignment="1">
      <alignment horizontal="left" vertical="center" wrapText="1"/>
    </xf>
    <xf numFmtId="0" fontId="24" fillId="36" borderId="0" xfId="0" applyFont="1" applyFill="1" applyBorder="1" applyAlignment="1">
      <alignment horizontal="left" wrapText="1"/>
    </xf>
    <xf numFmtId="164" fontId="21" fillId="35" borderId="41" xfId="0" applyNumberFormat="1" applyFont="1" applyFill="1" applyBorder="1" applyAlignment="1">
      <alignment horizontal="right" vertical="top" wrapText="1"/>
    </xf>
    <xf numFmtId="0" fontId="21" fillId="35" borderId="10" xfId="0" applyFont="1" applyFill="1" applyBorder="1" applyAlignment="1">
      <alignment horizontal="left" wrapText="1"/>
    </xf>
    <xf numFmtId="0" fontId="21" fillId="35" borderId="42" xfId="0" applyFont="1" applyFill="1" applyBorder="1" applyAlignment="1">
      <alignment horizontal="left" vertical="center" wrapText="1"/>
    </xf>
    <xf numFmtId="41" fontId="21" fillId="35" borderId="43" xfId="0" applyNumberFormat="1" applyFont="1" applyFill="1" applyBorder="1" applyAlignment="1">
      <alignment horizontal="right" vertical="top" wrapText="1"/>
    </xf>
    <xf numFmtId="41" fontId="21" fillId="35" borderId="29" xfId="0" applyNumberFormat="1" applyFont="1" applyFill="1" applyBorder="1" applyAlignment="1">
      <alignment horizontal="right" vertical="top" wrapText="1"/>
    </xf>
    <xf numFmtId="0" fontId="19" fillId="33" borderId="10" xfId="0" applyFont="1" applyFill="1" applyBorder="1" applyAlignment="1">
      <alignment horizontal="left" wrapText="1"/>
    </xf>
    <xf numFmtId="0" fontId="19" fillId="33" borderId="42" xfId="0" applyFont="1" applyFill="1" applyBorder="1" applyAlignment="1">
      <alignment horizontal="left" vertical="center" wrapText="1"/>
    </xf>
    <xf numFmtId="3" fontId="19" fillId="33" borderId="43" xfId="0" applyNumberFormat="1" applyFont="1" applyFill="1" applyBorder="1" applyAlignment="1">
      <alignment horizontal="right" vertical="top" wrapText="1"/>
    </xf>
    <xf numFmtId="3" fontId="19" fillId="33" borderId="29" xfId="0" applyNumberFormat="1" applyFont="1" applyFill="1" applyBorder="1" applyAlignment="1">
      <alignment horizontal="right" vertical="top" wrapText="1"/>
    </xf>
    <xf numFmtId="0" fontId="24" fillId="36" borderId="13" xfId="0" applyFont="1" applyFill="1" applyBorder="1" applyAlignment="1"/>
    <xf numFmtId="0" fontId="20" fillId="34" borderId="64" xfId="0" applyFont="1" applyFill="1" applyBorder="1" applyAlignment="1">
      <alignment horizontal="center" wrapText="1"/>
    </xf>
    <xf numFmtId="0" fontId="20" fillId="34" borderId="65" xfId="0" applyFont="1" applyFill="1" applyBorder="1" applyAlignment="1">
      <alignment horizontal="center" wrapText="1"/>
    </xf>
    <xf numFmtId="0" fontId="20" fillId="34" borderId="55" xfId="0" applyFont="1" applyFill="1" applyBorder="1" applyAlignment="1">
      <alignment horizontal="left" wrapText="1"/>
    </xf>
    <xf numFmtId="0" fontId="20" fillId="34" borderId="66" xfId="0" applyFont="1" applyFill="1" applyBorder="1" applyAlignment="1">
      <alignment horizontal="right" wrapText="1"/>
    </xf>
    <xf numFmtId="0" fontId="20" fillId="34" borderId="67" xfId="0" applyFont="1" applyFill="1" applyBorder="1" applyAlignment="1">
      <alignment horizontal="right" wrapText="1"/>
    </xf>
    <xf numFmtId="0" fontId="20" fillId="34" borderId="68" xfId="0" applyFont="1" applyFill="1" applyBorder="1" applyAlignment="1">
      <alignment horizontal="right" wrapText="1"/>
    </xf>
    <xf numFmtId="3" fontId="21" fillId="35" borderId="37" xfId="0" applyNumberFormat="1" applyFont="1" applyFill="1" applyBorder="1" applyAlignment="1">
      <alignment horizontal="right" vertical="top" wrapText="1"/>
    </xf>
    <xf numFmtId="3" fontId="21" fillId="35" borderId="40" xfId="0" applyNumberFormat="1" applyFont="1" applyFill="1" applyBorder="1" applyAlignment="1">
      <alignment horizontal="right" vertical="top" wrapText="1"/>
    </xf>
    <xf numFmtId="3" fontId="21" fillId="35" borderId="41" xfId="0" applyNumberFormat="1" applyFont="1" applyFill="1" applyBorder="1" applyAlignment="1">
      <alignment horizontal="right" vertical="top" wrapText="1"/>
    </xf>
    <xf numFmtId="0" fontId="21" fillId="33" borderId="47" xfId="0" applyFont="1" applyFill="1" applyBorder="1" applyAlignment="1">
      <alignment horizontal="center" vertical="center" wrapText="1"/>
    </xf>
    <xf numFmtId="0" fontId="21" fillId="33" borderId="55" xfId="0" applyFont="1" applyFill="1" applyBorder="1" applyAlignment="1">
      <alignment horizontal="left" vertical="center" wrapText="1"/>
    </xf>
    <xf numFmtId="3" fontId="21" fillId="33" borderId="69" xfId="0" applyNumberFormat="1" applyFont="1" applyFill="1" applyBorder="1" applyAlignment="1">
      <alignment horizontal="right" vertical="top" wrapText="1"/>
    </xf>
    <xf numFmtId="3" fontId="21" fillId="33" borderId="67" xfId="0" applyNumberFormat="1" applyFont="1" applyFill="1" applyBorder="1" applyAlignment="1">
      <alignment horizontal="right" vertical="top" wrapText="1"/>
    </xf>
    <xf numFmtId="3" fontId="21" fillId="33" borderId="68" xfId="0" applyNumberFormat="1" applyFont="1" applyFill="1" applyBorder="1" applyAlignment="1">
      <alignment horizontal="right" vertical="top" wrapText="1"/>
    </xf>
    <xf numFmtId="0" fontId="19" fillId="35" borderId="15" xfId="0" applyFont="1" applyFill="1" applyBorder="1" applyAlignment="1">
      <alignment horizontal="center" vertical="center" wrapText="1"/>
    </xf>
    <xf numFmtId="0" fontId="19" fillId="33" borderId="10" xfId="0" applyFont="1" applyFill="1" applyBorder="1" applyAlignment="1">
      <alignment horizontal="left" vertical="center" wrapText="1"/>
    </xf>
    <xf numFmtId="165" fontId="19" fillId="33" borderId="27" xfId="1" applyNumberFormat="1" applyFont="1" applyFill="1" applyBorder="1" applyAlignment="1">
      <alignment horizontal="right" vertical="top" wrapText="1"/>
    </xf>
    <xf numFmtId="165" fontId="19" fillId="33" borderId="43" xfId="1" applyNumberFormat="1" applyFont="1" applyFill="1" applyBorder="1" applyAlignment="1">
      <alignment horizontal="right" vertical="top" wrapText="1"/>
    </xf>
    <xf numFmtId="165" fontId="19" fillId="33" borderId="29" xfId="1" applyNumberFormat="1" applyFont="1" applyFill="1" applyBorder="1" applyAlignment="1">
      <alignment horizontal="right" vertical="top" wrapText="1"/>
    </xf>
    <xf numFmtId="0" fontId="21" fillId="35" borderId="18" xfId="0" applyFont="1" applyFill="1" applyBorder="1" applyAlignment="1">
      <alignment horizontal="right" vertical="top" wrapText="1"/>
    </xf>
    <xf numFmtId="0" fontId="21" fillId="35" borderId="34" xfId="0" applyFont="1" applyFill="1" applyBorder="1" applyAlignment="1">
      <alignment horizontal="right" vertical="top" wrapText="1"/>
    </xf>
    <xf numFmtId="0" fontId="21" fillId="35" borderId="20" xfId="0" applyFont="1" applyFill="1" applyBorder="1" applyAlignment="1">
      <alignment horizontal="right" vertical="top" wrapText="1"/>
    </xf>
    <xf numFmtId="0" fontId="21" fillId="33" borderId="18" xfId="0" applyFont="1" applyFill="1" applyBorder="1" applyAlignment="1">
      <alignment horizontal="right" vertical="top" wrapText="1"/>
    </xf>
    <xf numFmtId="0" fontId="21" fillId="33" borderId="34" xfId="0" applyFont="1" applyFill="1" applyBorder="1" applyAlignment="1">
      <alignment horizontal="right" vertical="top" wrapText="1"/>
    </xf>
    <xf numFmtId="0" fontId="21" fillId="33" borderId="20" xfId="0" applyFont="1" applyFill="1" applyBorder="1" applyAlignment="1">
      <alignment horizontal="right" vertical="top" wrapText="1"/>
    </xf>
    <xf numFmtId="166" fontId="21" fillId="33" borderId="18" xfId="1" applyNumberFormat="1" applyFont="1" applyFill="1" applyBorder="1" applyAlignment="1">
      <alignment horizontal="right" vertical="top" wrapText="1"/>
    </xf>
    <xf numFmtId="0" fontId="19" fillId="35" borderId="15" xfId="0" applyFont="1" applyFill="1" applyBorder="1" applyAlignment="1">
      <alignment horizontal="center" vertical="top" wrapText="1"/>
    </xf>
    <xf numFmtId="0" fontId="25" fillId="33" borderId="0" xfId="0" applyFont="1" applyFill="1" applyAlignment="1"/>
    <xf numFmtId="3" fontId="18" fillId="33" borderId="0" xfId="0" applyNumberFormat="1" applyFont="1" applyFill="1" applyAlignment="1">
      <alignment horizontal="center"/>
    </xf>
    <xf numFmtId="0" fontId="22" fillId="36" borderId="0" xfId="44" applyFill="1" applyAlignment="1" applyProtection="1">
      <alignment horizontal="left"/>
    </xf>
    <xf numFmtId="164" fontId="0" fillId="36" borderId="0" xfId="2" applyNumberFormat="1" applyFont="1" applyFill="1"/>
    <xf numFmtId="164" fontId="0" fillId="36" borderId="0" xfId="2" applyNumberFormat="1" applyFont="1" applyFill="1" applyAlignment="1">
      <alignment vertical="top" wrapText="1"/>
    </xf>
    <xf numFmtId="0" fontId="24" fillId="36" borderId="0" xfId="0" applyFont="1" applyFill="1" applyAlignment="1">
      <alignment vertical="center"/>
    </xf>
    <xf numFmtId="0" fontId="35" fillId="36" borderId="0" xfId="0" applyFont="1" applyFill="1"/>
    <xf numFmtId="0" fontId="35" fillId="36" borderId="0" xfId="0" applyFont="1" applyFill="1" applyAlignment="1">
      <alignment vertical="top" wrapText="1"/>
    </xf>
    <xf numFmtId="1" fontId="0" fillId="36" borderId="0" xfId="0" applyNumberFormat="1" applyFont="1" applyFill="1"/>
    <xf numFmtId="0" fontId="0" fillId="36" borderId="0" xfId="0" applyFont="1" applyFill="1"/>
    <xf numFmtId="1" fontId="39" fillId="0" borderId="0" xfId="0" applyNumberFormat="1" applyFont="1"/>
    <xf numFmtId="0" fontId="16" fillId="36" borderId="0" xfId="0" applyFont="1" applyFill="1" applyBorder="1"/>
    <xf numFmtId="0" fontId="17" fillId="36" borderId="0" xfId="0" applyFont="1" applyFill="1" applyBorder="1"/>
    <xf numFmtId="166" fontId="13" fillId="36" borderId="0" xfId="1" applyNumberFormat="1" applyFont="1" applyFill="1" applyBorder="1" applyAlignment="1">
      <alignment horizontal="right" vertical="top" wrapText="1"/>
    </xf>
    <xf numFmtId="0" fontId="13" fillId="36" borderId="0" xfId="0" applyFont="1" applyFill="1" applyBorder="1" applyAlignment="1">
      <alignment horizontal="center" vertical="top" wrapText="1"/>
    </xf>
    <xf numFmtId="0" fontId="17" fillId="36" borderId="0" xfId="0" applyFont="1" applyFill="1" applyBorder="1" applyAlignment="1">
      <alignment vertical="top" wrapText="1"/>
    </xf>
    <xf numFmtId="0" fontId="0" fillId="36" borderId="0" xfId="0" applyFill="1" applyBorder="1" applyAlignment="1"/>
    <xf numFmtId="0" fontId="24" fillId="36" borderId="0" xfId="0" applyFont="1" applyFill="1" applyBorder="1" applyAlignment="1"/>
    <xf numFmtId="0" fontId="24" fillId="36" borderId="0" xfId="0" applyFont="1" applyFill="1" applyBorder="1" applyAlignment="1">
      <alignment wrapText="1"/>
    </xf>
    <xf numFmtId="0" fontId="24" fillId="36" borderId="0" xfId="0" applyFont="1" applyFill="1" applyBorder="1" applyAlignment="1">
      <alignment horizontal="left"/>
    </xf>
    <xf numFmtId="44" fontId="16" fillId="0" borderId="46" xfId="0" applyNumberFormat="1" applyFont="1" applyBorder="1" applyAlignment="1">
      <alignment horizontal="center" vertical="top" wrapText="1"/>
    </xf>
    <xf numFmtId="0" fontId="17" fillId="39" borderId="0" xfId="0" applyFont="1" applyFill="1" applyBorder="1"/>
    <xf numFmtId="167" fontId="17" fillId="39" borderId="0" xfId="45" applyNumberFormat="1" applyFont="1" applyFill="1" applyBorder="1"/>
    <xf numFmtId="167" fontId="13" fillId="39" borderId="0" xfId="1" applyNumberFormat="1" applyFont="1" applyFill="1" applyBorder="1" applyAlignment="1">
      <alignment horizontal="right" vertical="top" wrapText="1"/>
    </xf>
    <xf numFmtId="166" fontId="13" fillId="39" borderId="0" xfId="1" applyNumberFormat="1" applyFont="1" applyFill="1" applyBorder="1" applyAlignment="1">
      <alignment horizontal="right" vertical="top" wrapText="1"/>
    </xf>
    <xf numFmtId="166" fontId="17" fillId="39" borderId="0" xfId="0" applyNumberFormat="1" applyFont="1" applyFill="1" applyBorder="1"/>
    <xf numFmtId="0" fontId="20" fillId="34" borderId="0" xfId="0" applyFont="1" applyFill="1" applyBorder="1" applyAlignment="1">
      <alignment horizontal="left" wrapText="1"/>
    </xf>
    <xf numFmtId="166" fontId="20" fillId="34" borderId="70" xfId="1" applyNumberFormat="1" applyFont="1" applyFill="1" applyBorder="1" applyAlignment="1">
      <alignment horizontal="right" wrapText="1"/>
    </xf>
    <xf numFmtId="168" fontId="20" fillId="34" borderId="48" xfId="0" applyNumberFormat="1" applyFont="1" applyFill="1" applyBorder="1" applyAlignment="1">
      <alignment horizontal="right" wrapText="1"/>
    </xf>
    <xf numFmtId="166" fontId="20" fillId="34" borderId="0" xfId="1" applyNumberFormat="1" applyFont="1" applyFill="1" applyBorder="1" applyAlignment="1">
      <alignment horizontal="right" wrapText="1"/>
    </xf>
    <xf numFmtId="165" fontId="20" fillId="34" borderId="16" xfId="1" applyNumberFormat="1" applyFont="1" applyFill="1" applyBorder="1" applyAlignment="1">
      <alignment horizontal="right" wrapText="1"/>
    </xf>
    <xf numFmtId="1" fontId="20" fillId="34" borderId="0" xfId="1" applyNumberFormat="1" applyFont="1" applyFill="1" applyBorder="1" applyAlignment="1">
      <alignment horizontal="right" wrapText="1"/>
    </xf>
    <xf numFmtId="168" fontId="20" fillId="34" borderId="0" xfId="1" applyNumberFormat="1" applyFont="1" applyFill="1" applyBorder="1" applyAlignment="1">
      <alignment horizontal="right" wrapText="1"/>
    </xf>
    <xf numFmtId="165" fontId="20" fillId="34" borderId="17" xfId="1" applyNumberFormat="1" applyFont="1" applyFill="1" applyBorder="1" applyAlignment="1">
      <alignment horizontal="right" wrapText="1"/>
    </xf>
    <xf numFmtId="0" fontId="21" fillId="35" borderId="16" xfId="0" applyFont="1" applyFill="1" applyBorder="1" applyAlignment="1">
      <alignment horizontal="left" vertical="top" wrapText="1"/>
    </xf>
    <xf numFmtId="166" fontId="21" fillId="35" borderId="0" xfId="1" applyNumberFormat="1" applyFont="1" applyFill="1" applyBorder="1" applyAlignment="1">
      <alignment horizontal="right" vertical="top" wrapText="1"/>
    </xf>
    <xf numFmtId="166" fontId="21" fillId="35" borderId="71" xfId="1" applyNumberFormat="1" applyFont="1" applyFill="1" applyBorder="1" applyAlignment="1">
      <alignment horizontal="right" vertical="top" wrapText="1"/>
    </xf>
    <xf numFmtId="165" fontId="21" fillId="35" borderId="0" xfId="1" applyNumberFormat="1" applyFont="1" applyFill="1" applyBorder="1" applyAlignment="1">
      <alignment horizontal="right" vertical="top" wrapText="1"/>
    </xf>
    <xf numFmtId="166" fontId="21" fillId="35" borderId="70" xfId="1" applyNumberFormat="1" applyFont="1" applyFill="1" applyBorder="1" applyAlignment="1">
      <alignment horizontal="right" vertical="top" wrapText="1"/>
    </xf>
    <xf numFmtId="165" fontId="21" fillId="35" borderId="16" xfId="1" applyNumberFormat="1" applyFont="1" applyFill="1" applyBorder="1" applyAlignment="1">
      <alignment horizontal="right" vertical="top" wrapText="1"/>
    </xf>
    <xf numFmtId="41" fontId="21" fillId="35" borderId="0" xfId="1" applyNumberFormat="1" applyFont="1" applyFill="1" applyBorder="1" applyAlignment="1">
      <alignment horizontal="right" vertical="top" wrapText="1"/>
    </xf>
    <xf numFmtId="41" fontId="21" fillId="35" borderId="71" xfId="1" quotePrefix="1" applyNumberFormat="1" applyFont="1" applyFill="1" applyBorder="1" applyAlignment="1">
      <alignment horizontal="right" vertical="top" wrapText="1"/>
    </xf>
    <xf numFmtId="41" fontId="21" fillId="35" borderId="0" xfId="1" quotePrefix="1" applyNumberFormat="1" applyFont="1" applyFill="1" applyBorder="1" applyAlignment="1">
      <alignment horizontal="right" vertical="top" wrapText="1"/>
    </xf>
    <xf numFmtId="165" fontId="21" fillId="35" borderId="17" xfId="1" applyNumberFormat="1" applyFont="1" applyFill="1" applyBorder="1" applyAlignment="1">
      <alignment horizontal="right" vertical="top" wrapText="1"/>
    </xf>
    <xf numFmtId="0" fontId="21" fillId="33" borderId="16" xfId="0" applyFont="1" applyFill="1" applyBorder="1" applyAlignment="1">
      <alignment horizontal="left" vertical="top" wrapText="1"/>
    </xf>
    <xf numFmtId="166" fontId="21" fillId="33" borderId="0" xfId="1" applyNumberFormat="1" applyFont="1" applyFill="1" applyBorder="1" applyAlignment="1">
      <alignment horizontal="right" vertical="top" wrapText="1"/>
    </xf>
    <xf numFmtId="166" fontId="21" fillId="33" borderId="34" xfId="1" applyNumberFormat="1" applyFont="1" applyFill="1" applyBorder="1" applyAlignment="1">
      <alignment horizontal="right" vertical="top" wrapText="1"/>
    </xf>
    <xf numFmtId="165" fontId="21" fillId="33" borderId="0" xfId="1" applyNumberFormat="1" applyFont="1" applyFill="1" applyBorder="1" applyAlignment="1">
      <alignment horizontal="right" vertical="top" wrapText="1"/>
    </xf>
    <xf numFmtId="166" fontId="21" fillId="33" borderId="70" xfId="1" applyNumberFormat="1" applyFont="1" applyFill="1" applyBorder="1" applyAlignment="1">
      <alignment horizontal="right" vertical="top" wrapText="1"/>
    </xf>
    <xf numFmtId="165" fontId="21" fillId="33" borderId="16" xfId="1" applyNumberFormat="1" applyFont="1" applyFill="1" applyBorder="1" applyAlignment="1">
      <alignment horizontal="right" vertical="top" wrapText="1"/>
    </xf>
    <xf numFmtId="41" fontId="21" fillId="33" borderId="0" xfId="1" applyNumberFormat="1" applyFont="1" applyFill="1" applyBorder="1" applyAlignment="1">
      <alignment horizontal="right" vertical="top" wrapText="1"/>
    </xf>
    <xf numFmtId="41" fontId="21" fillId="33" borderId="34" xfId="1" quotePrefix="1" applyNumberFormat="1" applyFont="1" applyFill="1" applyBorder="1" applyAlignment="1">
      <alignment horizontal="right" vertical="top" wrapText="1"/>
    </xf>
    <xf numFmtId="41" fontId="21" fillId="33" borderId="0" xfId="1" quotePrefix="1" applyNumberFormat="1" applyFont="1" applyFill="1" applyBorder="1" applyAlignment="1">
      <alignment horizontal="right" vertical="top" wrapText="1"/>
    </xf>
    <xf numFmtId="165" fontId="21" fillId="33" borderId="17" xfId="1" applyNumberFormat="1" applyFont="1" applyFill="1" applyBorder="1" applyAlignment="1">
      <alignment horizontal="right" vertical="top" wrapText="1"/>
    </xf>
    <xf numFmtId="166" fontId="21" fillId="35" borderId="34" xfId="1" applyNumberFormat="1" applyFont="1" applyFill="1" applyBorder="1" applyAlignment="1">
      <alignment horizontal="right" vertical="top" wrapText="1"/>
    </xf>
    <xf numFmtId="41" fontId="21" fillId="35" borderId="34" xfId="1" quotePrefix="1" applyNumberFormat="1" applyFont="1" applyFill="1" applyBorder="1" applyAlignment="1">
      <alignment horizontal="right" vertical="top" wrapText="1"/>
    </xf>
    <xf numFmtId="169" fontId="21" fillId="35" borderId="0" xfId="1" quotePrefix="1" applyNumberFormat="1" applyFont="1" applyFill="1" applyBorder="1" applyAlignment="1">
      <alignment horizontal="right" vertical="top" wrapText="1"/>
    </xf>
    <xf numFmtId="169" fontId="21" fillId="33" borderId="0" xfId="1" applyNumberFormat="1" applyFont="1" applyFill="1" applyBorder="1" applyAlignment="1">
      <alignment horizontal="right" vertical="top" wrapText="1"/>
    </xf>
    <xf numFmtId="0" fontId="21" fillId="33" borderId="47" xfId="0" applyFont="1" applyFill="1" applyBorder="1" applyAlignment="1">
      <alignment horizontal="center" vertical="top" wrapText="1"/>
    </xf>
    <xf numFmtId="0" fontId="21" fillId="33" borderId="48" xfId="0" applyFont="1" applyFill="1" applyBorder="1" applyAlignment="1">
      <alignment horizontal="left" vertical="top" wrapText="1"/>
    </xf>
    <xf numFmtId="166" fontId="21" fillId="33" borderId="55" xfId="1" applyNumberFormat="1" applyFont="1" applyFill="1" applyBorder="1" applyAlignment="1">
      <alignment horizontal="right" vertical="top" wrapText="1"/>
    </xf>
    <xf numFmtId="166" fontId="21" fillId="33" borderId="67" xfId="1" applyNumberFormat="1" applyFont="1" applyFill="1" applyBorder="1" applyAlignment="1">
      <alignment horizontal="right" vertical="top" wrapText="1"/>
    </xf>
    <xf numFmtId="165" fontId="21" fillId="33" borderId="55" xfId="1" applyNumberFormat="1" applyFont="1" applyFill="1" applyBorder="1" applyAlignment="1">
      <alignment horizontal="right" vertical="top" wrapText="1"/>
    </xf>
    <xf numFmtId="166" fontId="21" fillId="33" borderId="49" xfId="1" applyNumberFormat="1" applyFont="1" applyFill="1" applyBorder="1" applyAlignment="1">
      <alignment horizontal="right" vertical="top" wrapText="1"/>
    </xf>
    <xf numFmtId="165" fontId="21" fillId="33" borderId="48" xfId="1" applyNumberFormat="1" applyFont="1" applyFill="1" applyBorder="1" applyAlignment="1">
      <alignment horizontal="right" vertical="top" wrapText="1"/>
    </xf>
    <xf numFmtId="41" fontId="21" fillId="33" borderId="55" xfId="1" applyNumberFormat="1" applyFont="1" applyFill="1" applyBorder="1" applyAlignment="1">
      <alignment horizontal="right" vertical="top" wrapText="1"/>
    </xf>
    <xf numFmtId="41" fontId="21" fillId="33" borderId="67" xfId="1" applyNumberFormat="1" applyFont="1" applyFill="1" applyBorder="1" applyAlignment="1">
      <alignment horizontal="right" vertical="top" wrapText="1"/>
    </xf>
    <xf numFmtId="165" fontId="21" fillId="33" borderId="50" xfId="1" applyNumberFormat="1" applyFont="1" applyFill="1" applyBorder="1" applyAlignment="1">
      <alignment horizontal="right" vertical="top" wrapText="1"/>
    </xf>
    <xf numFmtId="0" fontId="19" fillId="35" borderId="16" xfId="0" applyFont="1" applyFill="1" applyBorder="1" applyAlignment="1">
      <alignment horizontal="left" vertical="top" wrapText="1"/>
    </xf>
    <xf numFmtId="166" fontId="19" fillId="35" borderId="0" xfId="1" applyNumberFormat="1" applyFont="1" applyFill="1" applyBorder="1" applyAlignment="1">
      <alignment horizontal="right" vertical="top" wrapText="1"/>
    </xf>
    <xf numFmtId="166" fontId="19" fillId="35" borderId="34" xfId="1" applyNumberFormat="1" applyFont="1" applyFill="1" applyBorder="1" applyAlignment="1">
      <alignment horizontal="right" vertical="top" wrapText="1"/>
    </xf>
    <xf numFmtId="165" fontId="19" fillId="35" borderId="0" xfId="1" applyNumberFormat="1" applyFont="1" applyFill="1" applyBorder="1" applyAlignment="1">
      <alignment horizontal="right" vertical="top" wrapText="1"/>
    </xf>
    <xf numFmtId="166" fontId="19" fillId="35" borderId="70" xfId="1" applyNumberFormat="1" applyFont="1" applyFill="1" applyBorder="1" applyAlignment="1">
      <alignment horizontal="right" vertical="top" wrapText="1"/>
    </xf>
    <xf numFmtId="165" fontId="19" fillId="35" borderId="16" xfId="1" applyNumberFormat="1" applyFont="1" applyFill="1" applyBorder="1" applyAlignment="1">
      <alignment horizontal="right" vertical="top" wrapText="1"/>
    </xf>
    <xf numFmtId="41" fontId="19" fillId="35" borderId="0" xfId="1" applyNumberFormat="1" applyFont="1" applyFill="1" applyBorder="1" applyAlignment="1">
      <alignment horizontal="right" vertical="top" wrapText="1"/>
    </xf>
    <xf numFmtId="41" fontId="19" fillId="35" borderId="34" xfId="1" applyNumberFormat="1" applyFont="1" applyFill="1" applyBorder="1" applyAlignment="1">
      <alignment horizontal="right" vertical="top" wrapText="1"/>
    </xf>
    <xf numFmtId="169" fontId="19" fillId="35" borderId="0" xfId="1" quotePrefix="1" applyNumberFormat="1" applyFont="1" applyFill="1" applyBorder="1" applyAlignment="1">
      <alignment horizontal="right" vertical="top" wrapText="1"/>
    </xf>
    <xf numFmtId="165" fontId="19" fillId="35" borderId="17" xfId="1" applyNumberFormat="1" applyFont="1" applyFill="1" applyBorder="1" applyAlignment="1">
      <alignment horizontal="right" vertical="top" wrapText="1"/>
    </xf>
    <xf numFmtId="0" fontId="19" fillId="33" borderId="15" xfId="0" applyFont="1" applyFill="1" applyBorder="1" applyAlignment="1">
      <alignment horizontal="center" vertical="top" wrapText="1"/>
    </xf>
    <xf numFmtId="0" fontId="19" fillId="33" borderId="16" xfId="0" applyFont="1" applyFill="1" applyBorder="1" applyAlignment="1">
      <alignment horizontal="left" vertical="top" wrapText="1"/>
    </xf>
    <xf numFmtId="166" fontId="19" fillId="33" borderId="0" xfId="1" applyNumberFormat="1" applyFont="1" applyFill="1" applyBorder="1" applyAlignment="1">
      <alignment horizontal="right" vertical="top" wrapText="1"/>
    </xf>
    <xf numFmtId="166" fontId="19" fillId="33" borderId="34" xfId="1" applyNumberFormat="1" applyFont="1" applyFill="1" applyBorder="1" applyAlignment="1">
      <alignment horizontal="right" vertical="top" wrapText="1"/>
    </xf>
    <xf numFmtId="165" fontId="19" fillId="33" borderId="0" xfId="1" applyNumberFormat="1" applyFont="1" applyFill="1" applyBorder="1" applyAlignment="1">
      <alignment horizontal="right" vertical="top" wrapText="1"/>
    </xf>
    <xf numFmtId="166" fontId="19" fillId="33" borderId="70" xfId="1" applyNumberFormat="1" applyFont="1" applyFill="1" applyBorder="1" applyAlignment="1">
      <alignment horizontal="right" vertical="top" wrapText="1"/>
    </xf>
    <xf numFmtId="165" fontId="19" fillId="33" borderId="16" xfId="1" applyNumberFormat="1" applyFont="1" applyFill="1" applyBorder="1" applyAlignment="1">
      <alignment horizontal="right" vertical="top" wrapText="1"/>
    </xf>
    <xf numFmtId="41" fontId="19" fillId="33" borderId="0" xfId="1" applyNumberFormat="1" applyFont="1" applyFill="1" applyBorder="1" applyAlignment="1">
      <alignment horizontal="right" vertical="top" wrapText="1"/>
    </xf>
    <xf numFmtId="41" fontId="19" fillId="33" borderId="34" xfId="1" quotePrefix="1" applyNumberFormat="1" applyFont="1" applyFill="1" applyBorder="1" applyAlignment="1">
      <alignment horizontal="right" vertical="top" wrapText="1"/>
    </xf>
    <xf numFmtId="169" fontId="19" fillId="33" borderId="0" xfId="1" quotePrefix="1" applyNumberFormat="1" applyFont="1" applyFill="1" applyBorder="1" applyAlignment="1">
      <alignment horizontal="right" vertical="top" wrapText="1"/>
    </xf>
    <xf numFmtId="165" fontId="19" fillId="33" borderId="17" xfId="1" applyNumberFormat="1" applyFont="1" applyFill="1" applyBorder="1" applyAlignment="1">
      <alignment horizontal="right" vertical="top" wrapText="1"/>
    </xf>
    <xf numFmtId="0" fontId="19" fillId="35" borderId="51" xfId="0" applyFont="1" applyFill="1" applyBorder="1" applyAlignment="1">
      <alignment horizontal="left" vertical="top" wrapText="1"/>
    </xf>
    <xf numFmtId="166" fontId="19" fillId="35" borderId="10" xfId="1" applyNumberFormat="1" applyFont="1" applyFill="1" applyBorder="1" applyAlignment="1">
      <alignment horizontal="right" vertical="top" wrapText="1"/>
    </xf>
    <xf numFmtId="166" fontId="19" fillId="35" borderId="43" xfId="1" applyNumberFormat="1" applyFont="1" applyFill="1" applyBorder="1" applyAlignment="1">
      <alignment horizontal="right" vertical="top" wrapText="1"/>
    </xf>
    <xf numFmtId="165" fontId="19" fillId="35" borderId="10" xfId="1" applyNumberFormat="1" applyFont="1" applyFill="1" applyBorder="1" applyAlignment="1">
      <alignment horizontal="right" vertical="top" wrapText="1"/>
    </xf>
    <xf numFmtId="166" fontId="19" fillId="35" borderId="72" xfId="1" applyNumberFormat="1" applyFont="1" applyFill="1" applyBorder="1" applyAlignment="1">
      <alignment horizontal="right" vertical="top" wrapText="1"/>
    </xf>
    <xf numFmtId="165" fontId="19" fillId="35" borderId="51" xfId="1" applyNumberFormat="1" applyFont="1" applyFill="1" applyBorder="1" applyAlignment="1">
      <alignment horizontal="right" vertical="top" wrapText="1"/>
    </xf>
    <xf numFmtId="41" fontId="19" fillId="35" borderId="10" xfId="1" applyNumberFormat="1" applyFont="1" applyFill="1" applyBorder="1" applyAlignment="1">
      <alignment horizontal="right" vertical="top" wrapText="1"/>
    </xf>
    <xf numFmtId="41" fontId="19" fillId="35" borderId="43" xfId="1" quotePrefix="1" applyNumberFormat="1" applyFont="1" applyFill="1" applyBorder="1" applyAlignment="1">
      <alignment horizontal="right" vertical="top" wrapText="1"/>
    </xf>
    <xf numFmtId="165" fontId="19" fillId="35" borderId="56" xfId="1" applyNumberFormat="1" applyFont="1" applyFill="1" applyBorder="1" applyAlignment="1">
      <alignment horizontal="right" vertical="top" wrapText="1"/>
    </xf>
    <xf numFmtId="0" fontId="21" fillId="35" borderId="47" xfId="0" applyFont="1" applyFill="1" applyBorder="1" applyAlignment="1">
      <alignment horizontal="center" vertical="top" wrapText="1"/>
    </xf>
    <xf numFmtId="0" fontId="21" fillId="35" borderId="48" xfId="0" applyFont="1" applyFill="1" applyBorder="1" applyAlignment="1">
      <alignment horizontal="left" vertical="top" wrapText="1"/>
    </xf>
    <xf numFmtId="166" fontId="21" fillId="35" borderId="55" xfId="1" applyNumberFormat="1" applyFont="1" applyFill="1" applyBorder="1" applyAlignment="1">
      <alignment horizontal="right" vertical="top" wrapText="1"/>
    </xf>
    <xf numFmtId="166" fontId="21" fillId="35" borderId="67" xfId="1" applyNumberFormat="1" applyFont="1" applyFill="1" applyBorder="1" applyAlignment="1">
      <alignment horizontal="right" vertical="top" wrapText="1"/>
    </xf>
    <xf numFmtId="165" fontId="21" fillId="35" borderId="55" xfId="1" applyNumberFormat="1" applyFont="1" applyFill="1" applyBorder="1" applyAlignment="1">
      <alignment horizontal="right" vertical="top" wrapText="1"/>
    </xf>
    <xf numFmtId="166" fontId="21" fillId="35" borderId="49" xfId="1" applyNumberFormat="1" applyFont="1" applyFill="1" applyBorder="1" applyAlignment="1">
      <alignment horizontal="right" vertical="top" wrapText="1"/>
    </xf>
    <xf numFmtId="165" fontId="21" fillId="35" borderId="48" xfId="1" applyNumberFormat="1" applyFont="1" applyFill="1" applyBorder="1" applyAlignment="1">
      <alignment horizontal="right" vertical="top" wrapText="1"/>
    </xf>
    <xf numFmtId="41" fontId="21" fillId="35" borderId="55" xfId="1" applyNumberFormat="1" applyFont="1" applyFill="1" applyBorder="1" applyAlignment="1">
      <alignment horizontal="right" vertical="top" wrapText="1"/>
    </xf>
    <xf numFmtId="41" fontId="21" fillId="35" borderId="67" xfId="1" applyNumberFormat="1" applyFont="1" applyFill="1" applyBorder="1" applyAlignment="1">
      <alignment horizontal="right" vertical="top" wrapText="1"/>
    </xf>
    <xf numFmtId="165" fontId="21" fillId="35" borderId="50" xfId="1" applyNumberFormat="1" applyFont="1" applyFill="1" applyBorder="1" applyAlignment="1">
      <alignment horizontal="right" vertical="top" wrapText="1"/>
    </xf>
    <xf numFmtId="1" fontId="19" fillId="33" borderId="34" xfId="1" applyNumberFormat="1" applyFont="1" applyFill="1" applyBorder="1" applyAlignment="1">
      <alignment horizontal="right" vertical="top" wrapText="1"/>
    </xf>
    <xf numFmtId="168" fontId="19" fillId="33" borderId="0" xfId="1" applyNumberFormat="1" applyFont="1" applyFill="1" applyBorder="1" applyAlignment="1">
      <alignment horizontal="right" vertical="top" wrapText="1"/>
    </xf>
    <xf numFmtId="1" fontId="19" fillId="35" borderId="43" xfId="1" applyNumberFormat="1" applyFont="1" applyFill="1" applyBorder="1" applyAlignment="1">
      <alignment horizontal="right" vertical="top" wrapText="1"/>
    </xf>
    <xf numFmtId="166" fontId="18" fillId="33" borderId="0" xfId="0" applyNumberFormat="1" applyFont="1" applyFill="1" applyAlignment="1">
      <alignment horizontal="center"/>
    </xf>
    <xf numFmtId="41" fontId="19" fillId="35" borderId="10" xfId="1" quotePrefix="1" applyNumberFormat="1" applyFont="1" applyFill="1" applyBorder="1" applyAlignment="1">
      <alignment horizontal="right" vertical="top" wrapText="1"/>
    </xf>
    <xf numFmtId="43" fontId="19" fillId="35" borderId="10" xfId="1" quotePrefix="1" applyNumberFormat="1" applyFont="1" applyFill="1" applyBorder="1" applyAlignment="1">
      <alignment horizontal="right" vertical="top" wrapText="1"/>
    </xf>
    <xf numFmtId="0" fontId="21" fillId="35" borderId="0" xfId="1" applyNumberFormat="1" applyFont="1" applyFill="1" applyBorder="1" applyAlignment="1">
      <alignment horizontal="right" vertical="top" wrapText="1"/>
    </xf>
    <xf numFmtId="0" fontId="20" fillId="34" borderId="74" xfId="0" applyFont="1" applyFill="1" applyBorder="1" applyAlignment="1">
      <alignment horizontal="center" wrapText="1"/>
    </xf>
    <xf numFmtId="166" fontId="21" fillId="35" borderId="18" xfId="1" applyNumberFormat="1" applyFont="1" applyFill="1" applyBorder="1" applyAlignment="1">
      <alignment horizontal="right" vertical="top" wrapText="1"/>
    </xf>
    <xf numFmtId="166" fontId="21" fillId="35" borderId="16" xfId="1" applyNumberFormat="1" applyFont="1" applyFill="1" applyBorder="1" applyAlignment="1">
      <alignment horizontal="right" vertical="top" wrapText="1"/>
    </xf>
    <xf numFmtId="166" fontId="21" fillId="35" borderId="74" xfId="1" applyNumberFormat="1" applyFont="1" applyFill="1" applyBorder="1" applyAlignment="1">
      <alignment horizontal="right" vertical="top" wrapText="1"/>
    </xf>
    <xf numFmtId="166" fontId="21" fillId="33" borderId="16" xfId="1" applyNumberFormat="1" applyFont="1" applyFill="1" applyBorder="1" applyAlignment="1">
      <alignment horizontal="right" vertical="top" wrapText="1"/>
    </xf>
    <xf numFmtId="166" fontId="21" fillId="33" borderId="74" xfId="1" applyNumberFormat="1" applyFont="1" applyFill="1" applyBorder="1" applyAlignment="1">
      <alignment horizontal="right" vertical="top" wrapText="1"/>
    </xf>
    <xf numFmtId="166" fontId="21" fillId="33" borderId="69" xfId="1" applyNumberFormat="1" applyFont="1" applyFill="1" applyBorder="1" applyAlignment="1">
      <alignment horizontal="right" vertical="top" wrapText="1"/>
    </xf>
    <xf numFmtId="166" fontId="21" fillId="33" borderId="48" xfId="1" applyNumberFormat="1" applyFont="1" applyFill="1" applyBorder="1" applyAlignment="1">
      <alignment horizontal="right" vertical="top" wrapText="1"/>
    </xf>
    <xf numFmtId="166" fontId="21" fillId="33" borderId="75" xfId="1" applyNumberFormat="1" applyFont="1" applyFill="1" applyBorder="1" applyAlignment="1">
      <alignment horizontal="right" vertical="top" wrapText="1"/>
    </xf>
    <xf numFmtId="166" fontId="19" fillId="35" borderId="18" xfId="1" applyNumberFormat="1" applyFont="1" applyFill="1" applyBorder="1" applyAlignment="1">
      <alignment horizontal="right" vertical="top" wrapText="1"/>
    </xf>
    <xf numFmtId="166" fontId="19" fillId="35" borderId="16" xfId="1" applyNumberFormat="1" applyFont="1" applyFill="1" applyBorder="1" applyAlignment="1">
      <alignment horizontal="right" vertical="top" wrapText="1"/>
    </xf>
    <xf numFmtId="166" fontId="19" fillId="35" borderId="33" xfId="1" applyNumberFormat="1" applyFont="1" applyFill="1" applyBorder="1" applyAlignment="1">
      <alignment horizontal="right" vertical="top" wrapText="1"/>
    </xf>
    <xf numFmtId="166" fontId="19" fillId="35" borderId="19" xfId="1" applyNumberFormat="1" applyFont="1" applyFill="1" applyBorder="1" applyAlignment="1">
      <alignment horizontal="right" vertical="top" wrapText="1"/>
    </xf>
    <xf numFmtId="166" fontId="19" fillId="35" borderId="74" xfId="1" applyNumberFormat="1" applyFont="1" applyFill="1" applyBorder="1" applyAlignment="1">
      <alignment horizontal="right" vertical="top" wrapText="1"/>
    </xf>
    <xf numFmtId="166" fontId="19" fillId="33" borderId="18" xfId="1" applyNumberFormat="1" applyFont="1" applyFill="1" applyBorder="1" applyAlignment="1">
      <alignment horizontal="right" vertical="top" wrapText="1"/>
    </xf>
    <xf numFmtId="166" fontId="19" fillId="33" borderId="16" xfId="1" applyNumberFormat="1" applyFont="1" applyFill="1" applyBorder="1" applyAlignment="1">
      <alignment horizontal="right" vertical="top" wrapText="1"/>
    </xf>
    <xf numFmtId="1" fontId="19" fillId="33" borderId="16" xfId="1" applyNumberFormat="1" applyFont="1" applyFill="1" applyBorder="1" applyAlignment="1">
      <alignment horizontal="right" vertical="top" wrapText="1"/>
    </xf>
    <xf numFmtId="166" fontId="19" fillId="33" borderId="74" xfId="1" applyNumberFormat="1" applyFont="1" applyFill="1" applyBorder="1" applyAlignment="1">
      <alignment horizontal="right" vertical="top" wrapText="1"/>
    </xf>
    <xf numFmtId="165" fontId="19" fillId="35" borderId="18" xfId="1" applyNumberFormat="1" applyFont="1" applyFill="1" applyBorder="1" applyAlignment="1">
      <alignment horizontal="right" vertical="top" wrapText="1"/>
    </xf>
    <xf numFmtId="165" fontId="19" fillId="35" borderId="34" xfId="1" applyNumberFormat="1" applyFont="1" applyFill="1" applyBorder="1" applyAlignment="1">
      <alignment horizontal="right" vertical="top" wrapText="1"/>
    </xf>
    <xf numFmtId="165" fontId="19" fillId="35" borderId="33" xfId="1" applyNumberFormat="1" applyFont="1" applyFill="1" applyBorder="1" applyAlignment="1">
      <alignment horizontal="right" vertical="top" wrapText="1"/>
    </xf>
    <xf numFmtId="165" fontId="19" fillId="35" borderId="19" xfId="1" applyNumberFormat="1" applyFont="1" applyFill="1" applyBorder="1" applyAlignment="1">
      <alignment horizontal="right" vertical="top" wrapText="1"/>
    </xf>
    <xf numFmtId="165" fontId="19" fillId="35" borderId="74" xfId="1" applyNumberFormat="1" applyFont="1" applyFill="1" applyBorder="1" applyAlignment="1">
      <alignment horizontal="right" vertical="top" wrapText="1"/>
    </xf>
    <xf numFmtId="0" fontId="19" fillId="33" borderId="26" xfId="0" applyFont="1" applyFill="1" applyBorder="1" applyAlignment="1">
      <alignment horizontal="center" vertical="top" wrapText="1"/>
    </xf>
    <xf numFmtId="0" fontId="19" fillId="33" borderId="51" xfId="0" applyFont="1" applyFill="1" applyBorder="1" applyAlignment="1">
      <alignment horizontal="left" vertical="top" wrapText="1"/>
    </xf>
    <xf numFmtId="165" fontId="40" fillId="33" borderId="42" xfId="1" applyNumberFormat="1" applyFont="1" applyFill="1" applyBorder="1" applyAlignment="1">
      <alignment horizontal="center"/>
    </xf>
    <xf numFmtId="165" fontId="40" fillId="33" borderId="43" xfId="1" applyNumberFormat="1" applyFont="1" applyFill="1" applyBorder="1" applyAlignment="1">
      <alignment horizontal="center"/>
    </xf>
    <xf numFmtId="165" fontId="40" fillId="33" borderId="28" xfId="1" applyNumberFormat="1" applyFont="1" applyFill="1" applyBorder="1" applyAlignment="1">
      <alignment horizontal="center"/>
    </xf>
    <xf numFmtId="165" fontId="40" fillId="33" borderId="51" xfId="1" applyNumberFormat="1" applyFont="1" applyFill="1" applyBorder="1" applyAlignment="1">
      <alignment horizontal="center"/>
    </xf>
    <xf numFmtId="168" fontId="40" fillId="33" borderId="28" xfId="1" applyNumberFormat="1" applyFont="1" applyFill="1" applyBorder="1" applyAlignment="1">
      <alignment horizontal="center"/>
    </xf>
    <xf numFmtId="165" fontId="40" fillId="33" borderId="76" xfId="1" applyNumberFormat="1" applyFont="1" applyFill="1" applyBorder="1" applyAlignment="1">
      <alignment horizontal="center"/>
    </xf>
    <xf numFmtId="0" fontId="35" fillId="33" borderId="0" xfId="0" applyFont="1" applyFill="1" applyAlignment="1">
      <alignment horizontal="left"/>
    </xf>
    <xf numFmtId="0" fontId="18" fillId="33" borderId="0" xfId="0" applyFont="1" applyFill="1" applyAlignment="1">
      <alignment horizontal="center" vertical="center"/>
    </xf>
    <xf numFmtId="165" fontId="18" fillId="33" borderId="0" xfId="0" applyNumberFormat="1" applyFont="1" applyFill="1" applyAlignment="1">
      <alignment horizontal="center"/>
    </xf>
    <xf numFmtId="168" fontId="18" fillId="33" borderId="0" xfId="0" applyNumberFormat="1" applyFont="1" applyFill="1" applyAlignment="1">
      <alignment horizontal="center"/>
    </xf>
    <xf numFmtId="43" fontId="19" fillId="35" borderId="16" xfId="1" applyNumberFormat="1" applyFont="1" applyFill="1" applyBorder="1" applyAlignment="1">
      <alignment horizontal="right" vertical="top" wrapText="1"/>
    </xf>
    <xf numFmtId="0" fontId="41" fillId="36" borderId="0" xfId="0" applyFont="1" applyFill="1" applyAlignment="1">
      <alignment vertical="center" wrapText="1"/>
    </xf>
    <xf numFmtId="0" fontId="37" fillId="36" borderId="0" xfId="0" applyFont="1" applyFill="1" applyAlignment="1">
      <alignment horizontal="right" vertical="center" wrapText="1"/>
    </xf>
    <xf numFmtId="0" fontId="20" fillId="34" borderId="58" xfId="0" applyFont="1" applyFill="1" applyBorder="1" applyAlignment="1">
      <alignment horizontal="center" wrapText="1"/>
    </xf>
    <xf numFmtId="0" fontId="19" fillId="35" borderId="21" xfId="0" applyFont="1" applyFill="1" applyBorder="1" applyAlignment="1">
      <alignment horizontal="center" vertical="top" wrapText="1"/>
    </xf>
    <xf numFmtId="0" fontId="19" fillId="35" borderId="77" xfId="0" applyFont="1" applyFill="1" applyBorder="1" applyAlignment="1">
      <alignment horizontal="left" vertical="center" wrapText="1"/>
    </xf>
    <xf numFmtId="0" fontId="19" fillId="35" borderId="78" xfId="0" applyFont="1" applyFill="1" applyBorder="1" applyAlignment="1">
      <alignment horizontal="right" vertical="top" wrapText="1"/>
    </xf>
    <xf numFmtId="0" fontId="19" fillId="35" borderId="24" xfId="0" applyFont="1" applyFill="1" applyBorder="1" applyAlignment="1">
      <alignment horizontal="right" vertical="top" wrapText="1"/>
    </xf>
    <xf numFmtId="0" fontId="21" fillId="35" borderId="47" xfId="0" applyFont="1" applyFill="1" applyBorder="1" applyAlignment="1">
      <alignment horizontal="center" vertical="center" wrapText="1"/>
    </xf>
    <xf numFmtId="0" fontId="21" fillId="35" borderId="66" xfId="0" applyFont="1" applyFill="1" applyBorder="1" applyAlignment="1">
      <alignment horizontal="left" vertical="center" wrapText="1"/>
    </xf>
    <xf numFmtId="0" fontId="21" fillId="35" borderId="67" xfId="0" applyFont="1" applyFill="1" applyBorder="1" applyAlignment="1">
      <alignment horizontal="right" vertical="top" wrapText="1"/>
    </xf>
    <xf numFmtId="0" fontId="21" fillId="35" borderId="68" xfId="0" applyFont="1" applyFill="1" applyBorder="1" applyAlignment="1">
      <alignment horizontal="right" vertical="top" wrapText="1"/>
    </xf>
    <xf numFmtId="0" fontId="19" fillId="33" borderId="79" xfId="0" applyFont="1" applyFill="1" applyBorder="1" applyAlignment="1">
      <alignment horizontal="center" vertical="top" wrapText="1"/>
    </xf>
    <xf numFmtId="0" fontId="19" fillId="33" borderId="80" xfId="0" applyFont="1" applyFill="1" applyBorder="1" applyAlignment="1">
      <alignment horizontal="left" vertical="top" wrapText="1"/>
    </xf>
    <xf numFmtId="0" fontId="19" fillId="33" borderId="77" xfId="0" applyFont="1" applyFill="1" applyBorder="1" applyAlignment="1">
      <alignment horizontal="right" vertical="top" wrapText="1"/>
    </xf>
    <xf numFmtId="0" fontId="19" fillId="33" borderId="0" xfId="0" applyFont="1" applyFill="1" applyBorder="1" applyAlignment="1">
      <alignment horizontal="left"/>
    </xf>
    <xf numFmtId="0" fontId="20" fillId="34" borderId="34" xfId="0" applyFont="1" applyFill="1" applyBorder="1" applyAlignment="1">
      <alignment horizontal="center" wrapText="1"/>
    </xf>
    <xf numFmtId="0" fontId="21" fillId="35" borderId="81" xfId="0" applyFont="1" applyFill="1" applyBorder="1" applyAlignment="1">
      <alignment horizontal="right" vertical="top" wrapText="1"/>
    </xf>
    <xf numFmtId="0" fontId="21" fillId="36" borderId="15" xfId="0" applyFont="1" applyFill="1" applyBorder="1" applyAlignment="1">
      <alignment horizontal="center" vertical="center" wrapText="1"/>
    </xf>
    <xf numFmtId="0" fontId="21" fillId="36" borderId="33" xfId="0" applyFont="1" applyFill="1" applyBorder="1" applyAlignment="1">
      <alignment horizontal="left" vertical="center" wrapText="1"/>
    </xf>
    <xf numFmtId="0" fontId="21" fillId="36" borderId="81" xfId="0" applyFont="1" applyFill="1" applyBorder="1" applyAlignment="1">
      <alignment horizontal="right" vertical="top" wrapText="1"/>
    </xf>
    <xf numFmtId="0" fontId="20" fillId="34" borderId="64" xfId="0" applyFont="1" applyFill="1" applyBorder="1" applyAlignment="1">
      <alignment wrapText="1"/>
    </xf>
    <xf numFmtId="0" fontId="20" fillId="34" borderId="20" xfId="0" applyFont="1" applyFill="1" applyBorder="1" applyAlignment="1">
      <alignment horizontal="center" wrapText="1"/>
    </xf>
    <xf numFmtId="0" fontId="19" fillId="35" borderId="21" xfId="0" applyFont="1" applyFill="1" applyBorder="1" applyAlignment="1">
      <alignment horizontal="center" vertical="center" wrapText="1"/>
    </xf>
    <xf numFmtId="0" fontId="19" fillId="35" borderId="22" xfId="0" applyFont="1" applyFill="1" applyBorder="1" applyAlignment="1">
      <alignment horizontal="left" vertical="center" wrapText="1"/>
    </xf>
    <xf numFmtId="0" fontId="19" fillId="35" borderId="23" xfId="0" applyFont="1" applyFill="1" applyBorder="1" applyAlignment="1">
      <alignment horizontal="right" vertical="top" wrapText="1"/>
    </xf>
    <xf numFmtId="0" fontId="19" fillId="35" borderId="25" xfId="0" applyFont="1" applyFill="1" applyBorder="1" applyAlignment="1">
      <alignment horizontal="right" vertical="top"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left" vertical="center" wrapText="1"/>
    </xf>
    <xf numFmtId="0" fontId="19" fillId="33" borderId="23" xfId="0" applyFont="1" applyFill="1" applyBorder="1" applyAlignment="1">
      <alignment horizontal="right" vertical="top" wrapText="1"/>
    </xf>
    <xf numFmtId="0" fontId="21" fillId="36" borderId="26" xfId="0" applyFont="1" applyFill="1" applyBorder="1" applyAlignment="1">
      <alignment horizontal="center" vertical="center" wrapText="1"/>
    </xf>
    <xf numFmtId="0" fontId="21" fillId="36" borderId="42" xfId="0" applyFont="1" applyFill="1" applyBorder="1" applyAlignment="1">
      <alignment horizontal="left" vertical="center" wrapText="1"/>
    </xf>
    <xf numFmtId="0" fontId="21" fillId="36" borderId="83" xfId="0" applyFont="1" applyFill="1" applyBorder="1" applyAlignment="1">
      <alignment horizontal="right" vertical="top" wrapText="1"/>
    </xf>
    <xf numFmtId="0" fontId="20" fillId="34" borderId="89" xfId="0" applyFont="1" applyFill="1" applyBorder="1" applyAlignment="1">
      <alignment horizontal="center" wrapText="1"/>
    </xf>
    <xf numFmtId="0" fontId="20" fillId="34" borderId="87" xfId="0" applyFont="1" applyFill="1" applyBorder="1" applyAlignment="1">
      <alignment horizontal="center" wrapText="1"/>
    </xf>
    <xf numFmtId="0" fontId="20" fillId="34" borderId="88" xfId="0" applyFont="1" applyFill="1" applyBorder="1" applyAlignment="1">
      <alignment horizontal="left" wrapText="1"/>
    </xf>
    <xf numFmtId="0" fontId="21" fillId="33" borderId="10" xfId="0" applyFont="1" applyFill="1" applyBorder="1" applyAlignment="1">
      <alignment horizontal="left" vertical="center" wrapText="1"/>
    </xf>
    <xf numFmtId="0" fontId="21" fillId="33" borderId="27" xfId="0" applyFont="1" applyFill="1" applyBorder="1" applyAlignment="1">
      <alignment horizontal="right" vertical="top" wrapText="1"/>
    </xf>
    <xf numFmtId="0" fontId="19" fillId="35" borderId="21" xfId="0" applyFont="1" applyFill="1" applyBorder="1" applyAlignment="1">
      <alignment horizontal="center" vertical="top"/>
    </xf>
    <xf numFmtId="0" fontId="19" fillId="35" borderId="22" xfId="0" applyFont="1" applyFill="1" applyBorder="1" applyAlignment="1">
      <alignment horizontal="left" vertical="center"/>
    </xf>
    <xf numFmtId="0" fontId="19" fillId="35" borderId="23" xfId="0" applyFont="1" applyFill="1" applyBorder="1" applyAlignment="1">
      <alignment horizontal="right" vertical="top"/>
    </xf>
    <xf numFmtId="41" fontId="19" fillId="35" borderId="78" xfId="0" applyNumberFormat="1" applyFont="1" applyFill="1" applyBorder="1" applyAlignment="1">
      <alignment horizontal="right" vertical="top"/>
    </xf>
    <xf numFmtId="41" fontId="19" fillId="35" borderId="25" xfId="0" applyNumberFormat="1" applyFont="1" applyFill="1" applyBorder="1" applyAlignment="1">
      <alignment horizontal="right" vertical="top"/>
    </xf>
    <xf numFmtId="0" fontId="19" fillId="33" borderId="23" xfId="0" applyFont="1" applyFill="1" applyBorder="1" applyAlignment="1">
      <alignment horizontal="right" vertical="center" wrapText="1"/>
    </xf>
    <xf numFmtId="41" fontId="19" fillId="33" borderId="78" xfId="0" applyNumberFormat="1" applyFont="1" applyFill="1" applyBorder="1" applyAlignment="1">
      <alignment horizontal="right" vertical="center" wrapText="1"/>
    </xf>
    <xf numFmtId="41" fontId="19" fillId="33" borderId="25" xfId="0" applyNumberFormat="1" applyFont="1" applyFill="1" applyBorder="1" applyAlignment="1">
      <alignment horizontal="right" vertical="center" wrapText="1"/>
    </xf>
    <xf numFmtId="0" fontId="20" fillId="34" borderId="34" xfId="0" applyFont="1" applyFill="1" applyBorder="1" applyAlignment="1">
      <alignment horizontal="right" wrapText="1"/>
    </xf>
    <xf numFmtId="0" fontId="20" fillId="34" borderId="20" xfId="0" applyFont="1" applyFill="1" applyBorder="1" applyAlignment="1">
      <alignment horizontal="right" wrapText="1"/>
    </xf>
    <xf numFmtId="0" fontId="19" fillId="33" borderId="0" xfId="0" applyFont="1" applyFill="1" applyAlignment="1"/>
    <xf numFmtId="0" fontId="18" fillId="33" borderId="0" xfId="0" applyFont="1" applyFill="1" applyAlignment="1"/>
    <xf numFmtId="0" fontId="13" fillId="34" borderId="58" xfId="0" applyFont="1" applyFill="1" applyBorder="1" applyAlignment="1">
      <alignment horizontal="center" wrapText="1"/>
    </xf>
    <xf numFmtId="0" fontId="13" fillId="34" borderId="59" xfId="0" applyFont="1" applyFill="1" applyBorder="1" applyAlignment="1">
      <alignment horizontal="left" wrapText="1"/>
    </xf>
    <xf numFmtId="0" fontId="21" fillId="36" borderId="0" xfId="0" applyFont="1" applyFill="1" applyBorder="1" applyAlignment="1">
      <alignment horizontal="left" vertical="center" wrapText="1"/>
    </xf>
    <xf numFmtId="0" fontId="21" fillId="36" borderId="18" xfId="0" applyFont="1" applyFill="1" applyBorder="1" applyAlignment="1">
      <alignment horizontal="right" vertical="top" wrapText="1"/>
    </xf>
    <xf numFmtId="0" fontId="21" fillId="36" borderId="34" xfId="0" applyFont="1" applyFill="1" applyBorder="1" applyAlignment="1">
      <alignment horizontal="right" vertical="top" wrapText="1"/>
    </xf>
    <xf numFmtId="41" fontId="21" fillId="36" borderId="20" xfId="0" applyNumberFormat="1" applyFont="1" applyFill="1" applyBorder="1" applyAlignment="1">
      <alignment horizontal="right" vertical="top" wrapText="1"/>
    </xf>
    <xf numFmtId="0" fontId="35" fillId="36" borderId="15" xfId="0" applyFont="1" applyFill="1" applyBorder="1" applyAlignment="1">
      <alignment horizontal="center" vertical="center" wrapText="1"/>
    </xf>
    <xf numFmtId="0" fontId="35" fillId="36" borderId="0" xfId="0" applyFont="1" applyFill="1" applyBorder="1" applyAlignment="1">
      <alignment horizontal="left" vertical="center" wrapText="1"/>
    </xf>
    <xf numFmtId="0" fontId="35" fillId="38" borderId="18" xfId="0" applyFont="1" applyFill="1" applyBorder="1" applyAlignment="1">
      <alignment horizontal="right" vertical="top" wrapText="1"/>
    </xf>
    <xf numFmtId="0" fontId="35" fillId="38" borderId="34" xfId="0" applyFont="1" applyFill="1" applyBorder="1" applyAlignment="1">
      <alignment horizontal="right" vertical="top" wrapText="1"/>
    </xf>
    <xf numFmtId="41" fontId="35" fillId="38" borderId="20" xfId="0" applyNumberFormat="1" applyFont="1" applyFill="1" applyBorder="1" applyAlignment="1">
      <alignment horizontal="right" vertical="top" wrapText="1"/>
    </xf>
    <xf numFmtId="0" fontId="35" fillId="36" borderId="18" xfId="0" applyFont="1" applyFill="1" applyBorder="1" applyAlignment="1">
      <alignment horizontal="right" vertical="top" wrapText="1"/>
    </xf>
    <xf numFmtId="0" fontId="35" fillId="36" borderId="34" xfId="0" applyFont="1" applyFill="1" applyBorder="1" applyAlignment="1">
      <alignment horizontal="right" vertical="top" wrapText="1"/>
    </xf>
    <xf numFmtId="41" fontId="35" fillId="36" borderId="20" xfId="0" applyNumberFormat="1" applyFont="1" applyFill="1" applyBorder="1" applyAlignment="1">
      <alignment horizontal="right" vertical="top" wrapText="1"/>
    </xf>
    <xf numFmtId="0" fontId="19" fillId="36" borderId="21" xfId="0" applyFont="1" applyFill="1" applyBorder="1" applyAlignment="1">
      <alignment horizontal="center" vertical="center" wrapText="1"/>
    </xf>
    <xf numFmtId="0" fontId="19" fillId="36" borderId="22" xfId="0" applyFont="1" applyFill="1" applyBorder="1" applyAlignment="1">
      <alignment horizontal="left" vertical="center" wrapText="1"/>
    </xf>
    <xf numFmtId="0" fontId="19" fillId="36" borderId="23" xfId="0" applyFont="1" applyFill="1" applyBorder="1" applyAlignment="1">
      <alignment horizontal="right" vertical="center" wrapText="1"/>
    </xf>
    <xf numFmtId="0" fontId="19" fillId="36" borderId="78" xfId="0" applyFont="1" applyFill="1" applyBorder="1" applyAlignment="1">
      <alignment horizontal="right" vertical="center" wrapText="1"/>
    </xf>
    <xf numFmtId="41" fontId="19" fillId="36" borderId="25" xfId="0" applyNumberFormat="1" applyFont="1" applyFill="1" applyBorder="1" applyAlignment="1">
      <alignment horizontal="right" vertical="center" wrapText="1"/>
    </xf>
    <xf numFmtId="0" fontId="21" fillId="36" borderId="21" xfId="0" applyFont="1" applyFill="1" applyBorder="1" applyAlignment="1">
      <alignment horizontal="center" vertical="center" wrapText="1"/>
    </xf>
    <xf numFmtId="0" fontId="19" fillId="36" borderId="23" xfId="0" applyFont="1" applyFill="1" applyBorder="1" applyAlignment="1">
      <alignment horizontal="right" vertical="top" wrapText="1"/>
    </xf>
    <xf numFmtId="0" fontId="19" fillId="36" borderId="78" xfId="0" applyFont="1" applyFill="1" applyBorder="1" applyAlignment="1">
      <alignment horizontal="right" vertical="top" wrapText="1"/>
    </xf>
    <xf numFmtId="41" fontId="19" fillId="36" borderId="25" xfId="0" applyNumberFormat="1" applyFont="1" applyFill="1" applyBorder="1" applyAlignment="1">
      <alignment horizontal="right" vertical="top" wrapText="1"/>
    </xf>
    <xf numFmtId="0" fontId="0" fillId="36" borderId="0" xfId="0" applyFill="1" applyAlignment="1">
      <alignment horizontal="center"/>
    </xf>
    <xf numFmtId="0" fontId="20" fillId="34" borderId="11" xfId="0" applyFont="1" applyFill="1" applyBorder="1" applyAlignment="1">
      <alignment horizontal="center" wrapText="1"/>
    </xf>
    <xf numFmtId="0" fontId="22" fillId="0" borderId="0" xfId="44" applyAlignment="1" applyProtection="1"/>
    <xf numFmtId="0" fontId="20" fillId="34" borderId="15" xfId="0" applyFont="1" applyFill="1" applyBorder="1" applyAlignment="1">
      <alignment horizontal="center" wrapText="1"/>
    </xf>
    <xf numFmtId="0" fontId="21" fillId="35" borderId="0"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5" borderId="10" xfId="0" applyFont="1" applyFill="1" applyBorder="1" applyAlignment="1">
      <alignment horizontal="left" vertical="top" wrapText="1"/>
    </xf>
    <xf numFmtId="0" fontId="20" fillId="34" borderId="16" xfId="0" applyFont="1" applyFill="1" applyBorder="1" applyAlignment="1">
      <alignment horizontal="left" wrapText="1"/>
    </xf>
    <xf numFmtId="0" fontId="22" fillId="0" borderId="0" xfId="44" applyAlignment="1" applyProtection="1"/>
    <xf numFmtId="0" fontId="42" fillId="34" borderId="92" xfId="0" applyFont="1" applyFill="1" applyBorder="1" applyAlignment="1">
      <alignment horizontal="center" wrapText="1"/>
    </xf>
    <xf numFmtId="0" fontId="42" fillId="34" borderId="62" xfId="0" applyFont="1" applyFill="1" applyBorder="1" applyAlignment="1">
      <alignment horizontal="center" wrapText="1"/>
    </xf>
    <xf numFmtId="0" fontId="19" fillId="33" borderId="25" xfId="0" applyFont="1" applyFill="1" applyBorder="1" applyAlignment="1">
      <alignment horizontal="right" vertical="top" wrapText="1"/>
    </xf>
    <xf numFmtId="43" fontId="19" fillId="33" borderId="86" xfId="0" applyNumberFormat="1" applyFont="1" applyFill="1" applyBorder="1" applyAlignment="1">
      <alignment horizontal="right" vertical="top" wrapText="1"/>
    </xf>
    <xf numFmtId="0" fontId="20" fillId="34" borderId="73" xfId="0" applyFont="1" applyFill="1" applyBorder="1" applyAlignment="1">
      <alignment horizontal="center" wrapText="1"/>
    </xf>
    <xf numFmtId="0" fontId="20" fillId="34" borderId="74" xfId="0" applyFont="1" applyFill="1" applyBorder="1" applyAlignment="1">
      <alignment horizontal="right" wrapText="1"/>
    </xf>
    <xf numFmtId="37" fontId="19" fillId="33" borderId="24" xfId="0" applyNumberFormat="1" applyFont="1" applyFill="1" applyBorder="1" applyAlignment="1">
      <alignment horizontal="right" vertical="top" wrapText="1"/>
    </xf>
    <xf numFmtId="41" fontId="19" fillId="33" borderId="93" xfId="0" applyNumberFormat="1" applyFont="1" applyFill="1" applyBorder="1" applyAlignment="1">
      <alignment horizontal="right" vertical="top" wrapText="1"/>
    </xf>
    <xf numFmtId="0" fontId="19" fillId="33" borderId="0" xfId="0" applyFont="1" applyFill="1" applyBorder="1" applyAlignment="1">
      <alignment horizontal="right" vertical="top" wrapText="1"/>
    </xf>
    <xf numFmtId="0" fontId="20" fillId="34" borderId="13" xfId="0" applyFont="1" applyFill="1" applyBorder="1" applyAlignment="1">
      <alignment horizontal="left" wrapText="1"/>
    </xf>
    <xf numFmtId="0" fontId="21" fillId="36" borderId="10" xfId="0" applyFont="1" applyFill="1" applyBorder="1" applyAlignment="1">
      <alignment horizontal="left" vertical="center" wrapText="1"/>
    </xf>
    <xf numFmtId="0" fontId="20" fillId="34" borderId="14" xfId="0" applyFont="1" applyFill="1" applyBorder="1" applyAlignment="1">
      <alignment horizontal="center" wrapText="1"/>
    </xf>
    <xf numFmtId="0" fontId="21" fillId="36" borderId="20" xfId="0" applyFont="1" applyFill="1" applyBorder="1" applyAlignment="1">
      <alignment horizontal="right" vertical="top" wrapText="1"/>
    </xf>
    <xf numFmtId="0" fontId="19" fillId="33" borderId="78" xfId="0" applyFont="1" applyFill="1" applyBorder="1" applyAlignment="1">
      <alignment horizontal="right" vertical="top" wrapText="1"/>
    </xf>
    <xf numFmtId="0" fontId="19" fillId="33" borderId="10" xfId="0" applyFont="1" applyFill="1" applyBorder="1" applyAlignment="1">
      <alignment horizontal="left"/>
    </xf>
    <xf numFmtId="0" fontId="18" fillId="33" borderId="10" xfId="0" applyFont="1" applyFill="1" applyBorder="1" applyAlignment="1">
      <alignment horizontal="center"/>
    </xf>
    <xf numFmtId="168" fontId="20" fillId="34" borderId="0" xfId="0" applyNumberFormat="1" applyFont="1" applyFill="1" applyBorder="1" applyAlignment="1">
      <alignment horizontal="right" wrapText="1"/>
    </xf>
    <xf numFmtId="168" fontId="20" fillId="34" borderId="16" xfId="0" applyNumberFormat="1" applyFont="1" applyFill="1" applyBorder="1" applyAlignment="1">
      <alignment horizontal="right" wrapText="1"/>
    </xf>
    <xf numFmtId="2" fontId="20" fillId="34" borderId="0" xfId="0" applyNumberFormat="1" applyFont="1" applyFill="1" applyBorder="1" applyAlignment="1">
      <alignment horizontal="right" wrapText="1"/>
    </xf>
    <xf numFmtId="2" fontId="20" fillId="34" borderId="17" xfId="0" applyNumberFormat="1" applyFont="1" applyFill="1" applyBorder="1" applyAlignment="1">
      <alignment horizontal="right" wrapText="1"/>
    </xf>
    <xf numFmtId="168" fontId="21" fillId="35" borderId="18" xfId="0" applyNumberFormat="1" applyFont="1" applyFill="1" applyBorder="1" applyAlignment="1">
      <alignment horizontal="right" vertical="top" wrapText="1"/>
    </xf>
    <xf numFmtId="168" fontId="21" fillId="35" borderId="34" xfId="0" applyNumberFormat="1" applyFont="1" applyFill="1" applyBorder="1" applyAlignment="1">
      <alignment horizontal="right" vertical="top" wrapText="1"/>
    </xf>
    <xf numFmtId="168" fontId="21" fillId="35" borderId="19" xfId="0" applyNumberFormat="1" applyFont="1" applyFill="1" applyBorder="1" applyAlignment="1">
      <alignment horizontal="right" vertical="top" wrapText="1"/>
    </xf>
    <xf numFmtId="2" fontId="21" fillId="35" borderId="18" xfId="0" applyNumberFormat="1" applyFont="1" applyFill="1" applyBorder="1" applyAlignment="1">
      <alignment horizontal="right" vertical="top" wrapText="1"/>
    </xf>
    <xf numFmtId="2" fontId="21" fillId="35" borderId="20" xfId="0" applyNumberFormat="1" applyFont="1" applyFill="1" applyBorder="1" applyAlignment="1">
      <alignment horizontal="right" vertical="top" wrapText="1"/>
    </xf>
    <xf numFmtId="168" fontId="21" fillId="33" borderId="18" xfId="0" applyNumberFormat="1" applyFont="1" applyFill="1" applyBorder="1" applyAlignment="1">
      <alignment horizontal="right" vertical="top" wrapText="1"/>
    </xf>
    <xf numFmtId="168" fontId="21" fillId="33" borderId="34" xfId="0" applyNumberFormat="1" applyFont="1" applyFill="1" applyBorder="1" applyAlignment="1">
      <alignment horizontal="right" vertical="top" wrapText="1"/>
    </xf>
    <xf numFmtId="168" fontId="21" fillId="33" borderId="19" xfId="0" applyNumberFormat="1" applyFont="1" applyFill="1" applyBorder="1" applyAlignment="1">
      <alignment horizontal="right" vertical="top" wrapText="1"/>
    </xf>
    <xf numFmtId="2" fontId="21" fillId="33" borderId="18" xfId="0" applyNumberFormat="1" applyFont="1" applyFill="1" applyBorder="1" applyAlignment="1">
      <alignment horizontal="right" vertical="top" wrapText="1"/>
    </xf>
    <xf numFmtId="2" fontId="21" fillId="33" borderId="20" xfId="0" applyNumberFormat="1" applyFont="1" applyFill="1" applyBorder="1" applyAlignment="1">
      <alignment horizontal="right" vertical="top" wrapText="1"/>
    </xf>
    <xf numFmtId="168" fontId="19" fillId="35" borderId="23" xfId="0" applyNumberFormat="1" applyFont="1" applyFill="1" applyBorder="1" applyAlignment="1">
      <alignment horizontal="right" vertical="top" wrapText="1"/>
    </xf>
    <xf numFmtId="168" fontId="19" fillId="35" borderId="78" xfId="0" applyNumberFormat="1" applyFont="1" applyFill="1" applyBorder="1" applyAlignment="1">
      <alignment horizontal="right" vertical="top" wrapText="1"/>
    </xf>
    <xf numFmtId="168" fontId="19" fillId="35" borderId="24" xfId="0" applyNumberFormat="1" applyFont="1" applyFill="1" applyBorder="1" applyAlignment="1">
      <alignment horizontal="right" vertical="top" wrapText="1"/>
    </xf>
    <xf numFmtId="2" fontId="19" fillId="35" borderId="23" xfId="0" applyNumberFormat="1" applyFont="1" applyFill="1" applyBorder="1" applyAlignment="1">
      <alignment horizontal="right" vertical="top" wrapText="1"/>
    </xf>
    <xf numFmtId="2" fontId="19" fillId="35" borderId="25" xfId="0" applyNumberFormat="1" applyFont="1" applyFill="1" applyBorder="1" applyAlignment="1">
      <alignment horizontal="right" vertical="top" wrapText="1"/>
    </xf>
    <xf numFmtId="0" fontId="21" fillId="35" borderId="19" xfId="0" applyFont="1" applyFill="1" applyBorder="1" applyAlignment="1">
      <alignment horizontal="right" vertical="top" wrapText="1"/>
    </xf>
    <xf numFmtId="0" fontId="21" fillId="35" borderId="17"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33" borderId="74" xfId="0" applyFont="1" applyFill="1" applyBorder="1" applyAlignment="1">
      <alignment horizontal="right" vertical="top" wrapText="1"/>
    </xf>
    <xf numFmtId="0" fontId="21" fillId="35" borderId="16" xfId="0" applyFont="1" applyFill="1" applyBorder="1" applyAlignment="1">
      <alignment horizontal="right" vertical="top" wrapText="1"/>
    </xf>
    <xf numFmtId="0" fontId="21" fillId="33" borderId="16" xfId="0" applyFont="1" applyFill="1" applyBorder="1" applyAlignment="1">
      <alignment horizontal="right" vertical="top" wrapText="1"/>
    </xf>
    <xf numFmtId="0" fontId="21" fillId="33" borderId="17" xfId="0" applyFont="1" applyFill="1" applyBorder="1" applyAlignment="1">
      <alignment horizontal="right" vertical="top" wrapText="1"/>
    </xf>
    <xf numFmtId="0" fontId="21" fillId="33" borderId="19" xfId="0" applyFont="1" applyFill="1" applyBorder="1" applyAlignment="1">
      <alignment horizontal="right" vertical="top" wrapText="1"/>
    </xf>
    <xf numFmtId="0" fontId="21" fillId="33" borderId="95" xfId="0" applyFont="1" applyFill="1" applyBorder="1" applyAlignment="1">
      <alignment horizontal="right" vertical="top" wrapText="1"/>
    </xf>
    <xf numFmtId="0" fontId="21" fillId="35" borderId="95" xfId="0" applyFont="1" applyFill="1" applyBorder="1" applyAlignment="1">
      <alignment horizontal="right" vertical="top" wrapText="1"/>
    </xf>
    <xf numFmtId="0" fontId="21" fillId="35" borderId="96" xfId="0" applyFont="1" applyFill="1" applyBorder="1" applyAlignment="1">
      <alignment horizontal="right" vertical="top" wrapText="1"/>
    </xf>
    <xf numFmtId="0" fontId="21" fillId="33" borderId="96" xfId="0" applyFont="1" applyFill="1" applyBorder="1" applyAlignment="1">
      <alignment horizontal="right" vertical="top" wrapText="1"/>
    </xf>
    <xf numFmtId="0" fontId="21" fillId="33" borderId="69" xfId="0" applyFont="1" applyFill="1" applyBorder="1" applyAlignment="1">
      <alignment horizontal="right" vertical="top" wrapText="1"/>
    </xf>
    <xf numFmtId="0" fontId="21" fillId="33" borderId="67" xfId="0" applyFont="1" applyFill="1" applyBorder="1" applyAlignment="1">
      <alignment horizontal="right" vertical="top" wrapText="1"/>
    </xf>
    <xf numFmtId="0" fontId="21" fillId="33" borderId="97" xfId="0" applyFont="1" applyFill="1" applyBorder="1" applyAlignment="1">
      <alignment horizontal="right" vertical="top" wrapText="1"/>
    </xf>
    <xf numFmtId="0" fontId="21" fillId="33" borderId="98" xfId="0" applyFont="1" applyFill="1" applyBorder="1" applyAlignment="1">
      <alignment horizontal="right" vertical="top" wrapText="1"/>
    </xf>
    <xf numFmtId="0" fontId="21" fillId="33" borderId="50" xfId="0" applyFont="1" applyFill="1" applyBorder="1" applyAlignment="1">
      <alignment horizontal="right" vertical="top" wrapText="1"/>
    </xf>
    <xf numFmtId="166" fontId="40" fillId="35" borderId="95" xfId="1" applyNumberFormat="1" applyFont="1" applyFill="1" applyBorder="1" applyAlignment="1">
      <alignment horizontal="right" vertical="top" wrapText="1"/>
    </xf>
    <xf numFmtId="166" fontId="40" fillId="35" borderId="96" xfId="1" applyNumberFormat="1" applyFont="1" applyFill="1" applyBorder="1" applyAlignment="1">
      <alignment horizontal="right" vertical="top" wrapText="1"/>
    </xf>
    <xf numFmtId="166" fontId="19" fillId="35" borderId="17" xfId="1" applyNumberFormat="1" applyFont="1" applyFill="1" applyBorder="1" applyAlignment="1">
      <alignment horizontal="right" vertical="top" wrapText="1"/>
    </xf>
    <xf numFmtId="0" fontId="19" fillId="33" borderId="26" xfId="0" applyFont="1" applyFill="1" applyBorder="1" applyAlignment="1">
      <alignment horizontal="center" vertical="center" wrapText="1"/>
    </xf>
    <xf numFmtId="0" fontId="19" fillId="33" borderId="43" xfId="0" applyFont="1" applyFill="1" applyBorder="1" applyAlignment="1">
      <alignment horizontal="right" vertical="top" wrapText="1"/>
    </xf>
    <xf numFmtId="0" fontId="19" fillId="33" borderId="99" xfId="0" applyFont="1" applyFill="1" applyBorder="1" applyAlignment="1">
      <alignment horizontal="right" vertical="top" wrapText="1"/>
    </xf>
    <xf numFmtId="0" fontId="19" fillId="33" borderId="100" xfId="0" applyFont="1" applyFill="1" applyBorder="1" applyAlignment="1">
      <alignment horizontal="right" vertical="top" wrapText="1"/>
    </xf>
    <xf numFmtId="168" fontId="19" fillId="33" borderId="56" xfId="0" applyNumberFormat="1" applyFont="1" applyFill="1" applyBorder="1" applyAlignment="1">
      <alignment horizontal="right" vertical="top" wrapText="1"/>
    </xf>
    <xf numFmtId="168" fontId="0" fillId="36" borderId="0" xfId="0" applyNumberFormat="1" applyFill="1"/>
    <xf numFmtId="43" fontId="0" fillId="36" borderId="0" xfId="1" applyNumberFormat="1" applyFont="1" applyFill="1"/>
    <xf numFmtId="2" fontId="0" fillId="36" borderId="0" xfId="0" applyNumberFormat="1" applyFill="1"/>
    <xf numFmtId="0" fontId="17" fillId="36" borderId="0" xfId="0" applyFont="1" applyFill="1"/>
    <xf numFmtId="0" fontId="45" fillId="36" borderId="0" xfId="0" applyFont="1" applyFill="1"/>
    <xf numFmtId="166" fontId="45" fillId="36" borderId="0" xfId="1" applyNumberFormat="1" applyFont="1" applyFill="1"/>
    <xf numFmtId="167" fontId="35" fillId="36" borderId="0" xfId="0" applyNumberFormat="1" applyFont="1" applyFill="1"/>
    <xf numFmtId="16" fontId="45" fillId="36" borderId="0" xfId="0" quotePrefix="1" applyNumberFormat="1" applyFont="1" applyFill="1"/>
    <xf numFmtId="0" fontId="45" fillId="36" borderId="0" xfId="0" quotePrefix="1" applyFont="1" applyFill="1"/>
    <xf numFmtId="0" fontId="20" fillId="34" borderId="101" xfId="0" applyFont="1" applyFill="1" applyBorder="1" applyAlignment="1">
      <alignment horizontal="center" wrapText="1"/>
    </xf>
    <xf numFmtId="0" fontId="20" fillId="34" borderId="32" xfId="0" applyFont="1" applyFill="1" applyBorder="1" applyAlignment="1">
      <alignment horizontal="center" wrapText="1"/>
    </xf>
    <xf numFmtId="0" fontId="20" fillId="34" borderId="101" xfId="0" applyFont="1" applyFill="1" applyBorder="1" applyAlignment="1">
      <alignment horizontal="center" vertical="top" wrapText="1"/>
    </xf>
    <xf numFmtId="0" fontId="23" fillId="34" borderId="101" xfId="0" applyFont="1" applyFill="1" applyBorder="1" applyAlignment="1">
      <alignment horizontal="center" wrapText="1"/>
    </xf>
    <xf numFmtId="168" fontId="20" fillId="34" borderId="14" xfId="0" applyNumberFormat="1" applyFont="1" applyFill="1" applyBorder="1" applyAlignment="1">
      <alignment horizontal="center" wrapText="1"/>
    </xf>
    <xf numFmtId="0" fontId="20" fillId="34" borderId="47" xfId="0" applyFont="1" applyFill="1" applyBorder="1" applyAlignment="1">
      <alignment horizontal="left" wrapText="1"/>
    </xf>
    <xf numFmtId="0" fontId="20" fillId="34" borderId="102" xfId="0" applyFont="1" applyFill="1" applyBorder="1" applyAlignment="1">
      <alignment horizontal="right" wrapText="1"/>
    </xf>
    <xf numFmtId="168" fontId="20" fillId="34" borderId="49" xfId="0" applyNumberFormat="1" applyFont="1" applyFill="1" applyBorder="1" applyAlignment="1">
      <alignment horizontal="right" wrapText="1"/>
    </xf>
    <xf numFmtId="168" fontId="20" fillId="34" borderId="55" xfId="0" applyNumberFormat="1" applyFont="1" applyFill="1" applyBorder="1" applyAlignment="1">
      <alignment horizontal="right" wrapText="1"/>
    </xf>
    <xf numFmtId="168" fontId="20" fillId="34" borderId="50" xfId="0" applyNumberFormat="1" applyFont="1" applyFill="1" applyBorder="1" applyAlignment="1">
      <alignment horizontal="right" wrapText="1"/>
    </xf>
    <xf numFmtId="0" fontId="21" fillId="35" borderId="15" xfId="0" applyFont="1" applyFill="1" applyBorder="1" applyAlignment="1">
      <alignment horizontal="left" vertical="top" wrapText="1"/>
    </xf>
    <xf numFmtId="0" fontId="21" fillId="35" borderId="31" xfId="0" applyFont="1" applyFill="1" applyBorder="1" applyAlignment="1">
      <alignment horizontal="right" vertical="top" wrapText="1"/>
    </xf>
    <xf numFmtId="3" fontId="21" fillId="35" borderId="70" xfId="0" applyNumberFormat="1" applyFont="1" applyFill="1" applyBorder="1" applyAlignment="1">
      <alignment horizontal="right" vertical="top" wrapText="1"/>
    </xf>
    <xf numFmtId="168" fontId="21" fillId="35" borderId="103" xfId="0" applyNumberFormat="1" applyFont="1" applyFill="1" applyBorder="1" applyAlignment="1">
      <alignment horizontal="right" vertical="top" wrapText="1"/>
    </xf>
    <xf numFmtId="168" fontId="21" fillId="35" borderId="37" xfId="0" applyNumberFormat="1" applyFont="1" applyFill="1" applyBorder="1" applyAlignment="1">
      <alignment horizontal="right" vertical="top" wrapText="1"/>
    </xf>
    <xf numFmtId="0" fontId="21" fillId="35" borderId="30" xfId="0" applyFont="1" applyFill="1" applyBorder="1" applyAlignment="1">
      <alignment horizontal="right" vertical="top" wrapText="1"/>
    </xf>
    <xf numFmtId="0" fontId="21" fillId="35" borderId="40" xfId="0" applyFont="1" applyFill="1" applyBorder="1" applyAlignment="1">
      <alignment horizontal="right" vertical="top" wrapText="1"/>
    </xf>
    <xf numFmtId="0" fontId="21" fillId="35" borderId="38" xfId="0" applyFont="1" applyFill="1" applyBorder="1" applyAlignment="1">
      <alignment horizontal="right" vertical="top" wrapText="1"/>
    </xf>
    <xf numFmtId="3" fontId="21" fillId="35" borderId="31" xfId="0" applyNumberFormat="1" applyFont="1" applyFill="1" applyBorder="1" applyAlignment="1">
      <alignment horizontal="right" vertical="top" wrapText="1"/>
    </xf>
    <xf numFmtId="168" fontId="21" fillId="35" borderId="17" xfId="0" applyNumberFormat="1" applyFont="1" applyFill="1" applyBorder="1" applyAlignment="1">
      <alignment horizontal="right" vertical="top" wrapText="1"/>
    </xf>
    <xf numFmtId="0" fontId="21" fillId="33" borderId="15" xfId="0" applyFont="1" applyFill="1" applyBorder="1" applyAlignment="1">
      <alignment horizontal="left" vertical="top" wrapText="1"/>
    </xf>
    <xf numFmtId="0" fontId="21" fillId="33" borderId="31" xfId="0" applyFont="1" applyFill="1" applyBorder="1" applyAlignment="1">
      <alignment horizontal="right" vertical="top" wrapText="1"/>
    </xf>
    <xf numFmtId="3" fontId="21" fillId="33" borderId="70" xfId="0" applyNumberFormat="1" applyFont="1" applyFill="1" applyBorder="1" applyAlignment="1">
      <alignment horizontal="right" vertical="top" wrapText="1"/>
    </xf>
    <xf numFmtId="168" fontId="21" fillId="33" borderId="81" xfId="0" applyNumberFormat="1" applyFont="1" applyFill="1" applyBorder="1" applyAlignment="1">
      <alignment horizontal="right" vertical="top" wrapText="1"/>
    </xf>
    <xf numFmtId="3" fontId="21" fillId="33" borderId="31" xfId="0" applyNumberFormat="1" applyFont="1" applyFill="1" applyBorder="1" applyAlignment="1">
      <alignment horizontal="right" vertical="top" wrapText="1"/>
    </xf>
    <xf numFmtId="168" fontId="21" fillId="33" borderId="17" xfId="0" applyNumberFormat="1" applyFont="1" applyFill="1" applyBorder="1" applyAlignment="1">
      <alignment horizontal="right" vertical="top" wrapText="1"/>
    </xf>
    <xf numFmtId="168" fontId="21" fillId="35" borderId="81" xfId="0" applyNumberFormat="1" applyFont="1" applyFill="1" applyBorder="1" applyAlignment="1">
      <alignment horizontal="right" vertical="top" wrapText="1"/>
    </xf>
    <xf numFmtId="168" fontId="35" fillId="35" borderId="34" xfId="0" applyNumberFormat="1" applyFont="1" applyFill="1" applyBorder="1" applyAlignment="1">
      <alignment horizontal="right" vertical="top" wrapText="1"/>
    </xf>
    <xf numFmtId="168" fontId="35" fillId="35" borderId="19" xfId="0" applyNumberFormat="1" applyFont="1" applyFill="1" applyBorder="1" applyAlignment="1">
      <alignment horizontal="right" vertical="top" wrapText="1"/>
    </xf>
    <xf numFmtId="168" fontId="35" fillId="35" borderId="17" xfId="0" applyNumberFormat="1" applyFont="1" applyFill="1" applyBorder="1" applyAlignment="1">
      <alignment horizontal="right" vertical="top" wrapText="1"/>
    </xf>
    <xf numFmtId="168" fontId="35" fillId="33" borderId="34" xfId="0" applyNumberFormat="1" applyFont="1" applyFill="1" applyBorder="1" applyAlignment="1">
      <alignment horizontal="right" vertical="top" wrapText="1"/>
    </xf>
    <xf numFmtId="168" fontId="35" fillId="33" borderId="19" xfId="0" applyNumberFormat="1" applyFont="1" applyFill="1" applyBorder="1" applyAlignment="1">
      <alignment horizontal="right" vertical="top" wrapText="1"/>
    </xf>
    <xf numFmtId="168" fontId="35" fillId="33" borderId="17" xfId="0" applyNumberFormat="1" applyFont="1" applyFill="1" applyBorder="1" applyAlignment="1">
      <alignment horizontal="right" vertical="top" wrapText="1"/>
    </xf>
    <xf numFmtId="3" fontId="35" fillId="35" borderId="31" xfId="0" applyNumberFormat="1" applyFont="1" applyFill="1" applyBorder="1" applyAlignment="1">
      <alignment horizontal="right" vertical="top" wrapText="1"/>
    </xf>
    <xf numFmtId="0" fontId="35" fillId="33" borderId="15" xfId="0" applyFont="1" applyFill="1" applyBorder="1" applyAlignment="1">
      <alignment horizontal="left" vertical="top" wrapText="1"/>
    </xf>
    <xf numFmtId="3" fontId="35" fillId="33" borderId="31" xfId="0" applyNumberFormat="1" applyFont="1" applyFill="1" applyBorder="1" applyAlignment="1">
      <alignment horizontal="right" vertical="top" wrapText="1"/>
    </xf>
    <xf numFmtId="0" fontId="35" fillId="35" borderId="15" xfId="0" applyFont="1" applyFill="1" applyBorder="1" applyAlignment="1">
      <alignment horizontal="left" vertical="top" wrapText="1"/>
    </xf>
    <xf numFmtId="0" fontId="21" fillId="35" borderId="26" xfId="0" applyFont="1" applyFill="1" applyBorder="1" applyAlignment="1">
      <alignment horizontal="left" vertical="top" wrapText="1"/>
    </xf>
    <xf numFmtId="0" fontId="21" fillId="35" borderId="104" xfId="0" applyFont="1" applyFill="1" applyBorder="1" applyAlignment="1">
      <alignment horizontal="right" vertical="top" wrapText="1"/>
    </xf>
    <xf numFmtId="3" fontId="21" fillId="35" borderId="72" xfId="0" applyNumberFormat="1" applyFont="1" applyFill="1" applyBorder="1" applyAlignment="1">
      <alignment horizontal="right" vertical="top" wrapText="1"/>
    </xf>
    <xf numFmtId="168" fontId="21" fillId="35" borderId="83" xfId="0" applyNumberFormat="1" applyFont="1" applyFill="1" applyBorder="1" applyAlignment="1">
      <alignment horizontal="right" vertical="top" wrapText="1"/>
    </xf>
    <xf numFmtId="168" fontId="21" fillId="35" borderId="27" xfId="0" applyNumberFormat="1" applyFont="1" applyFill="1" applyBorder="1" applyAlignment="1">
      <alignment horizontal="right" vertical="top" wrapText="1"/>
    </xf>
    <xf numFmtId="168" fontId="21" fillId="35" borderId="104" xfId="0" applyNumberFormat="1" applyFont="1" applyFill="1" applyBorder="1" applyAlignment="1">
      <alignment horizontal="right" vertical="top" wrapText="1"/>
    </xf>
    <xf numFmtId="168" fontId="35" fillId="35" borderId="43" xfId="0" applyNumberFormat="1" applyFont="1" applyFill="1" applyBorder="1" applyAlignment="1">
      <alignment horizontal="right" vertical="top" wrapText="1"/>
    </xf>
    <xf numFmtId="168" fontId="35" fillId="35" borderId="28" xfId="0" applyNumberFormat="1" applyFont="1" applyFill="1" applyBorder="1" applyAlignment="1">
      <alignment horizontal="right" vertical="top" wrapText="1"/>
    </xf>
    <xf numFmtId="3" fontId="35" fillId="35" borderId="104" xfId="0" applyNumberFormat="1" applyFont="1" applyFill="1" applyBorder="1" applyAlignment="1">
      <alignment horizontal="right" vertical="top" wrapText="1"/>
    </xf>
    <xf numFmtId="168" fontId="35" fillId="35" borderId="56" xfId="0" applyNumberFormat="1" applyFont="1" applyFill="1" applyBorder="1" applyAlignment="1">
      <alignment horizontal="right" vertical="top" wrapText="1"/>
    </xf>
    <xf numFmtId="0" fontId="20" fillId="34" borderId="55" xfId="0" applyFont="1" applyFill="1" applyBorder="1" applyAlignment="1">
      <alignment horizontal="center" wrapText="1"/>
    </xf>
    <xf numFmtId="0" fontId="20" fillId="34" borderId="49" xfId="0" applyFont="1" applyFill="1" applyBorder="1" applyAlignment="1">
      <alignment horizontal="center" wrapText="1"/>
    </xf>
    <xf numFmtId="0" fontId="20" fillId="34" borderId="48" xfId="0" applyFont="1" applyFill="1" applyBorder="1" applyAlignment="1">
      <alignment horizontal="center" wrapText="1"/>
    </xf>
    <xf numFmtId="0" fontId="20" fillId="34" borderId="50" xfId="0" applyFont="1" applyFill="1" applyBorder="1" applyAlignment="1">
      <alignment horizontal="center" wrapText="1"/>
    </xf>
    <xf numFmtId="3" fontId="21" fillId="35" borderId="0" xfId="0" applyNumberFormat="1" applyFont="1" applyFill="1" applyBorder="1" applyAlignment="1">
      <alignment horizontal="right" vertical="top" wrapText="1"/>
    </xf>
    <xf numFmtId="0" fontId="21" fillId="35" borderId="70" xfId="0" applyFont="1" applyFill="1" applyBorder="1" applyAlignment="1">
      <alignment horizontal="right" vertical="top" wrapText="1"/>
    </xf>
    <xf numFmtId="168" fontId="21" fillId="35" borderId="38"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33" borderId="70" xfId="0" applyFont="1" applyFill="1" applyBorder="1" applyAlignment="1">
      <alignment horizontal="right" vertical="top" wrapText="1"/>
    </xf>
    <xf numFmtId="0" fontId="19" fillId="35" borderId="21" xfId="0" applyFont="1" applyFill="1" applyBorder="1" applyAlignment="1">
      <alignment horizontal="left" vertical="top" wrapText="1"/>
    </xf>
    <xf numFmtId="3" fontId="19" fillId="35" borderId="22" xfId="0" applyNumberFormat="1" applyFont="1" applyFill="1" applyBorder="1" applyAlignment="1">
      <alignment horizontal="right" vertical="top" wrapText="1"/>
    </xf>
    <xf numFmtId="0" fontId="19" fillId="35" borderId="106" xfId="0" applyFont="1" applyFill="1" applyBorder="1" applyAlignment="1">
      <alignment horizontal="right" vertical="top" wrapText="1"/>
    </xf>
    <xf numFmtId="168" fontId="40" fillId="35" borderId="24" xfId="0" applyNumberFormat="1" applyFont="1" applyFill="1" applyBorder="1" applyAlignment="1">
      <alignment horizontal="right" vertical="top" wrapText="1"/>
    </xf>
    <xf numFmtId="0" fontId="46" fillId="33" borderId="0" xfId="0" applyFont="1" applyFill="1" applyAlignment="1">
      <alignment horizontal="left"/>
    </xf>
    <xf numFmtId="167" fontId="0" fillId="36" borderId="0" xfId="0" applyNumberFormat="1" applyFill="1"/>
    <xf numFmtId="167" fontId="0" fillId="36" borderId="0" xfId="45" applyNumberFormat="1" applyFont="1" applyFill="1"/>
    <xf numFmtId="164" fontId="21" fillId="35" borderId="18" xfId="0" applyNumberFormat="1" applyFont="1" applyFill="1" applyBorder="1" applyAlignment="1">
      <alignment horizontal="right" vertical="top" wrapText="1"/>
    </xf>
    <xf numFmtId="164" fontId="21" fillId="35" borderId="19" xfId="0" applyNumberFormat="1" applyFont="1" applyFill="1" applyBorder="1" applyAlignment="1">
      <alignment horizontal="right" vertical="top" wrapText="1"/>
    </xf>
    <xf numFmtId="164" fontId="21" fillId="35" borderId="33" xfId="0" applyNumberFormat="1" applyFont="1" applyFill="1" applyBorder="1" applyAlignment="1">
      <alignment horizontal="right" vertical="top" wrapText="1"/>
    </xf>
    <xf numFmtId="164" fontId="21" fillId="35" borderId="34" xfId="0" applyNumberFormat="1" applyFont="1" applyFill="1" applyBorder="1" applyAlignment="1">
      <alignment horizontal="right" vertical="top" wrapText="1"/>
    </xf>
    <xf numFmtId="164" fontId="21" fillId="35" borderId="20" xfId="0" applyNumberFormat="1" applyFont="1" applyFill="1" applyBorder="1" applyAlignment="1">
      <alignment horizontal="right" vertical="top" wrapText="1"/>
    </xf>
    <xf numFmtId="168" fontId="19" fillId="33" borderId="27" xfId="0" applyNumberFormat="1" applyFont="1" applyFill="1" applyBorder="1" applyAlignment="1">
      <alignment horizontal="right" vertical="top" wrapText="1"/>
    </xf>
    <xf numFmtId="0" fontId="19" fillId="33" borderId="23" xfId="0" applyNumberFormat="1" applyFont="1" applyFill="1" applyBorder="1" applyAlignment="1">
      <alignment horizontal="right" vertical="top" wrapText="1"/>
    </xf>
    <xf numFmtId="0" fontId="19" fillId="33" borderId="24" xfId="0" applyNumberFormat="1" applyFont="1" applyFill="1" applyBorder="1" applyAlignment="1">
      <alignment horizontal="right" vertical="top" wrapText="1"/>
    </xf>
    <xf numFmtId="0" fontId="19" fillId="35" borderId="23" xfId="0" applyNumberFormat="1" applyFont="1" applyFill="1" applyBorder="1" applyAlignment="1">
      <alignment horizontal="right" vertical="top" wrapText="1"/>
    </xf>
    <xf numFmtId="0" fontId="19" fillId="35" borderId="24" xfId="0" applyNumberFormat="1" applyFont="1" applyFill="1" applyBorder="1" applyAlignment="1">
      <alignment horizontal="right" vertical="top" wrapText="1"/>
    </xf>
    <xf numFmtId="0" fontId="19" fillId="35" borderId="93" xfId="0" applyNumberFormat="1" applyFont="1" applyFill="1" applyBorder="1" applyAlignment="1">
      <alignment horizontal="right" vertical="top" wrapText="1"/>
    </xf>
    <xf numFmtId="0" fontId="14" fillId="33" borderId="0" xfId="0" applyFont="1" applyFill="1" applyAlignment="1">
      <alignment horizontal="left"/>
    </xf>
    <xf numFmtId="41" fontId="14" fillId="35" borderId="34" xfId="1" quotePrefix="1" applyNumberFormat="1" applyFont="1" applyFill="1" applyBorder="1" applyAlignment="1">
      <alignment horizontal="right" vertical="top" wrapText="1"/>
    </xf>
    <xf numFmtId="0" fontId="35" fillId="35" borderId="15" xfId="0" applyFont="1" applyFill="1" applyBorder="1" applyAlignment="1">
      <alignment horizontal="center" vertical="top" wrapText="1"/>
    </xf>
    <xf numFmtId="0" fontId="35" fillId="35" borderId="16" xfId="0" applyFont="1" applyFill="1" applyBorder="1" applyAlignment="1">
      <alignment horizontal="left" vertical="top" wrapText="1"/>
    </xf>
    <xf numFmtId="166" fontId="35" fillId="35" borderId="0" xfId="1" applyNumberFormat="1" applyFont="1" applyFill="1" applyBorder="1" applyAlignment="1">
      <alignment horizontal="right" vertical="top" wrapText="1"/>
    </xf>
    <xf numFmtId="166" fontId="35" fillId="35" borderId="34" xfId="1" applyNumberFormat="1" applyFont="1" applyFill="1" applyBorder="1" applyAlignment="1">
      <alignment horizontal="right" vertical="top" wrapText="1"/>
    </xf>
    <xf numFmtId="165" fontId="35" fillId="35" borderId="0" xfId="1" applyNumberFormat="1" applyFont="1" applyFill="1" applyBorder="1" applyAlignment="1">
      <alignment horizontal="right" vertical="top" wrapText="1"/>
    </xf>
    <xf numFmtId="166" fontId="35" fillId="35" borderId="70" xfId="1" applyNumberFormat="1" applyFont="1" applyFill="1" applyBorder="1" applyAlignment="1">
      <alignment horizontal="right" vertical="top" wrapText="1"/>
    </xf>
    <xf numFmtId="165" fontId="35" fillId="35" borderId="16" xfId="1" applyNumberFormat="1" applyFont="1" applyFill="1" applyBorder="1" applyAlignment="1">
      <alignment horizontal="right" vertical="top" wrapText="1"/>
    </xf>
    <xf numFmtId="41" fontId="35" fillId="35" borderId="0" xfId="1" applyNumberFormat="1" applyFont="1" applyFill="1" applyBorder="1" applyAlignment="1">
      <alignment horizontal="right" vertical="top" wrapText="1"/>
    </xf>
    <xf numFmtId="41" fontId="35" fillId="35" borderId="34" xfId="1" quotePrefix="1" applyNumberFormat="1" applyFont="1" applyFill="1" applyBorder="1" applyAlignment="1">
      <alignment horizontal="right" vertical="top" wrapText="1"/>
    </xf>
    <xf numFmtId="41" fontId="35" fillId="35" borderId="0" xfId="1" quotePrefix="1" applyNumberFormat="1" applyFont="1" applyFill="1" applyBorder="1" applyAlignment="1">
      <alignment horizontal="right" vertical="top" wrapText="1"/>
    </xf>
    <xf numFmtId="165" fontId="35" fillId="35" borderId="17" xfId="1" applyNumberFormat="1" applyFont="1" applyFill="1" applyBorder="1" applyAlignment="1">
      <alignment horizontal="right" vertical="top" wrapText="1"/>
    </xf>
    <xf numFmtId="0" fontId="35" fillId="33" borderId="0" xfId="0" applyFont="1" applyFill="1" applyAlignment="1">
      <alignment horizontal="center"/>
    </xf>
    <xf numFmtId="0" fontId="35" fillId="35" borderId="18" xfId="0" applyFont="1" applyFill="1" applyBorder="1" applyAlignment="1">
      <alignment horizontal="right" vertical="top" wrapText="1"/>
    </xf>
    <xf numFmtId="0" fontId="35" fillId="35" borderId="34" xfId="0" applyFont="1" applyFill="1" applyBorder="1" applyAlignment="1">
      <alignment horizontal="right" vertical="top" wrapText="1"/>
    </xf>
    <xf numFmtId="0" fontId="35" fillId="33" borderId="18" xfId="0" applyFont="1" applyFill="1" applyBorder="1" applyAlignment="1">
      <alignment horizontal="right" vertical="top" wrapText="1"/>
    </xf>
    <xf numFmtId="0" fontId="35" fillId="33" borderId="34" xfId="0" applyFont="1" applyFill="1" applyBorder="1" applyAlignment="1">
      <alignment horizontal="right" vertical="top" wrapText="1"/>
    </xf>
    <xf numFmtId="166" fontId="35" fillId="33" borderId="18" xfId="1" applyNumberFormat="1" applyFont="1" applyFill="1" applyBorder="1" applyAlignment="1">
      <alignment horizontal="right" vertical="top" wrapText="1"/>
    </xf>
    <xf numFmtId="3" fontId="35" fillId="33" borderId="69" xfId="0" applyNumberFormat="1" applyFont="1" applyFill="1" applyBorder="1" applyAlignment="1">
      <alignment horizontal="right" vertical="top" wrapText="1"/>
    </xf>
    <xf numFmtId="3" fontId="35" fillId="33" borderId="67" xfId="0" applyNumberFormat="1" applyFont="1" applyFill="1" applyBorder="1" applyAlignment="1">
      <alignment horizontal="right" vertical="top" wrapText="1"/>
    </xf>
    <xf numFmtId="3" fontId="40" fillId="35" borderId="18" xfId="0" applyNumberFormat="1" applyFont="1" applyFill="1" applyBorder="1" applyAlignment="1">
      <alignment horizontal="right" vertical="top" wrapText="1"/>
    </xf>
    <xf numFmtId="3" fontId="40" fillId="35" borderId="34" xfId="0" applyNumberFormat="1" applyFont="1" applyFill="1" applyBorder="1" applyAlignment="1">
      <alignment horizontal="right" vertical="top" wrapText="1"/>
    </xf>
    <xf numFmtId="165" fontId="40" fillId="33" borderId="27" xfId="1" applyNumberFormat="1" applyFont="1" applyFill="1" applyBorder="1" applyAlignment="1">
      <alignment horizontal="right" vertical="top" wrapText="1"/>
    </xf>
    <xf numFmtId="165" fontId="40" fillId="33" borderId="43" xfId="1" applyNumberFormat="1" applyFont="1" applyFill="1" applyBorder="1" applyAlignment="1">
      <alignment horizontal="right" vertical="top" wrapText="1"/>
    </xf>
    <xf numFmtId="167" fontId="18" fillId="33" borderId="0" xfId="45" applyNumberFormat="1" applyFont="1" applyFill="1" applyAlignment="1">
      <alignment horizontal="center"/>
    </xf>
    <xf numFmtId="0" fontId="1" fillId="36" borderId="0" xfId="0" applyFont="1" applyFill="1" applyAlignment="1">
      <alignment vertical="top" wrapText="1"/>
    </xf>
    <xf numFmtId="0" fontId="0" fillId="36" borderId="0" xfId="0" applyFont="1" applyFill="1" applyAlignment="1">
      <alignment vertical="top" wrapText="1"/>
    </xf>
    <xf numFmtId="0" fontId="23" fillId="34" borderId="13" xfId="0" applyFont="1" applyFill="1" applyBorder="1" applyAlignment="1">
      <alignment horizontal="center" vertical="top" wrapText="1"/>
    </xf>
    <xf numFmtId="0" fontId="23" fillId="34" borderId="12" xfId="0" applyFont="1" applyFill="1" applyBorder="1" applyAlignment="1">
      <alignment horizontal="center" vertical="top" wrapText="1"/>
    </xf>
    <xf numFmtId="0" fontId="23" fillId="34" borderId="14" xfId="0" applyFont="1" applyFill="1" applyBorder="1" applyAlignment="1">
      <alignment horizontal="center" vertical="top" wrapText="1"/>
    </xf>
    <xf numFmtId="0" fontId="22" fillId="33" borderId="10" xfId="44" applyFill="1" applyBorder="1" applyAlignment="1" applyProtection="1">
      <alignment horizontal="left"/>
    </xf>
    <xf numFmtId="0" fontId="20" fillId="34" borderId="11" xfId="0" applyFont="1" applyFill="1" applyBorder="1" applyAlignment="1">
      <alignment horizontal="center" wrapText="1"/>
    </xf>
    <xf numFmtId="0" fontId="20" fillId="34" borderId="12" xfId="0" applyFont="1" applyFill="1" applyBorder="1" applyAlignment="1">
      <alignment horizontal="center" wrapText="1"/>
    </xf>
    <xf numFmtId="0" fontId="23" fillId="34" borderId="32" xfId="0" applyFont="1" applyFill="1" applyBorder="1" applyAlignment="1">
      <alignment horizontal="center" wrapText="1"/>
    </xf>
    <xf numFmtId="0" fontId="23" fillId="34" borderId="12" xfId="0" applyFont="1" applyFill="1" applyBorder="1" applyAlignment="1">
      <alignment horizontal="center" wrapText="1"/>
    </xf>
    <xf numFmtId="0" fontId="23" fillId="34" borderId="13" xfId="0" applyFont="1" applyFill="1" applyBorder="1" applyAlignment="1">
      <alignment horizontal="center" wrapText="1"/>
    </xf>
    <xf numFmtId="0" fontId="23" fillId="34" borderId="14" xfId="0" applyFont="1" applyFill="1" applyBorder="1" applyAlignment="1">
      <alignment horizontal="center" wrapText="1"/>
    </xf>
    <xf numFmtId="0" fontId="43" fillId="0" borderId="0" xfId="44" applyFont="1" applyAlignment="1" applyProtection="1">
      <alignment horizontal="left"/>
    </xf>
    <xf numFmtId="0" fontId="22" fillId="0" borderId="0" xfId="44" applyAlignment="1" applyProtection="1"/>
    <xf numFmtId="0" fontId="19" fillId="33" borderId="0" xfId="0" applyFont="1" applyFill="1" applyAlignment="1">
      <alignment horizontal="left" wrapText="1"/>
    </xf>
    <xf numFmtId="0" fontId="25" fillId="33" borderId="0" xfId="0" applyFont="1" applyFill="1" applyAlignment="1">
      <alignment horizontal="left" wrapText="1"/>
    </xf>
    <xf numFmtId="0" fontId="20" fillId="34" borderId="13" xfId="0" applyFont="1" applyFill="1" applyBorder="1" applyAlignment="1">
      <alignment horizontal="center" wrapText="1"/>
    </xf>
    <xf numFmtId="0" fontId="22" fillId="33" borderId="57" xfId="44" applyFill="1" applyBorder="1" applyAlignment="1" applyProtection="1"/>
    <xf numFmtId="0" fontId="24" fillId="36" borderId="0" xfId="0" applyFont="1" applyFill="1" applyBorder="1" applyAlignment="1">
      <alignment horizontal="left" wrapText="1"/>
    </xf>
    <xf numFmtId="0" fontId="24" fillId="36" borderId="13" xfId="0" applyFont="1" applyFill="1" applyBorder="1" applyAlignment="1">
      <alignment horizontal="left" wrapText="1"/>
    </xf>
    <xf numFmtId="0" fontId="22" fillId="36" borderId="0" xfId="44" applyFill="1" applyBorder="1" applyAlignment="1" applyProtection="1">
      <alignment horizontal="left"/>
    </xf>
    <xf numFmtId="3" fontId="23" fillId="34" borderId="63" xfId="0" applyNumberFormat="1" applyFont="1" applyFill="1" applyBorder="1" applyAlignment="1">
      <alignment horizontal="center" wrapText="1"/>
    </xf>
    <xf numFmtId="3" fontId="23" fillId="34" borderId="64" xfId="0" applyNumberFormat="1" applyFont="1" applyFill="1" applyBorder="1" applyAlignment="1">
      <alignment horizontal="center" wrapText="1"/>
    </xf>
    <xf numFmtId="0" fontId="23" fillId="34" borderId="32" xfId="0" applyFont="1" applyFill="1" applyBorder="1" applyAlignment="1">
      <alignment horizontal="center" vertical="top" wrapText="1"/>
    </xf>
    <xf numFmtId="0" fontId="22" fillId="33" borderId="0" xfId="44" applyFill="1" applyBorder="1" applyAlignment="1" applyProtection="1">
      <alignment horizontal="left"/>
    </xf>
    <xf numFmtId="0" fontId="20" fillId="34" borderId="73" xfId="0" applyFont="1" applyFill="1" applyBorder="1" applyAlignment="1">
      <alignment horizontal="center" vertical="center" wrapText="1"/>
    </xf>
    <xf numFmtId="0" fontId="20" fillId="34" borderId="74" xfId="0" applyFont="1" applyFill="1" applyBorder="1" applyAlignment="1">
      <alignment horizontal="center" vertical="center" wrapText="1"/>
    </xf>
    <xf numFmtId="0" fontId="20" fillId="34" borderId="15" xfId="0" applyFont="1" applyFill="1" applyBorder="1" applyAlignment="1">
      <alignment horizontal="center" wrapText="1"/>
    </xf>
    <xf numFmtId="0" fontId="20" fillId="34" borderId="16" xfId="0" applyFont="1" applyFill="1" applyBorder="1" applyAlignment="1">
      <alignment horizontal="center" wrapText="1"/>
    </xf>
    <xf numFmtId="0" fontId="20" fillId="34" borderId="13"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20" fillId="34" borderId="70" xfId="0" applyFont="1" applyFill="1" applyBorder="1" applyAlignment="1">
      <alignment horizontal="center" vertical="center" wrapText="1"/>
    </xf>
    <xf numFmtId="0" fontId="21" fillId="35" borderId="82" xfId="0" applyFont="1" applyFill="1" applyBorder="1" applyAlignment="1">
      <alignment horizontal="left" vertical="top" wrapText="1" indent="1"/>
    </xf>
    <xf numFmtId="0" fontId="21" fillId="35" borderId="0" xfId="0" applyFont="1" applyFill="1" applyBorder="1" applyAlignment="1">
      <alignment horizontal="left" vertical="top" wrapText="1" indent="1"/>
    </xf>
    <xf numFmtId="0" fontId="21" fillId="35" borderId="17" xfId="0" applyFont="1" applyFill="1" applyBorder="1" applyAlignment="1">
      <alignment horizontal="left" vertical="top" wrapText="1" indent="1"/>
    </xf>
    <xf numFmtId="0" fontId="21" fillId="36" borderId="84" xfId="0" applyFont="1" applyFill="1" applyBorder="1" applyAlignment="1">
      <alignment horizontal="left" vertical="top" wrapText="1" indent="1"/>
    </xf>
    <xf numFmtId="0" fontId="21" fillId="36" borderId="10" xfId="0" applyFont="1" applyFill="1" applyBorder="1" applyAlignment="1">
      <alignment horizontal="left" vertical="top" wrapText="1" indent="1"/>
    </xf>
    <xf numFmtId="0" fontId="21" fillId="36" borderId="56" xfId="0" applyFont="1" applyFill="1" applyBorder="1" applyAlignment="1">
      <alignment horizontal="left" vertical="top" wrapText="1" indent="1"/>
    </xf>
    <xf numFmtId="0" fontId="21" fillId="36" borderId="82" xfId="0" applyFont="1" applyFill="1" applyBorder="1" applyAlignment="1">
      <alignment horizontal="left" vertical="top" wrapText="1" indent="1"/>
    </xf>
    <xf numFmtId="0" fontId="21" fillId="36" borderId="0" xfId="0" applyFont="1" applyFill="1" applyBorder="1" applyAlignment="1">
      <alignment horizontal="left" vertical="top" wrapText="1" indent="1"/>
    </xf>
    <xf numFmtId="0" fontId="21" fillId="36" borderId="17" xfId="0" applyFont="1" applyFill="1" applyBorder="1" applyAlignment="1">
      <alignment horizontal="left" vertical="top" wrapText="1" indent="1"/>
    </xf>
    <xf numFmtId="0" fontId="20" fillId="34" borderId="81" xfId="0" applyFont="1" applyFill="1" applyBorder="1" applyAlignment="1">
      <alignment horizontal="left" wrapText="1" indent="1"/>
    </xf>
    <xf numFmtId="0" fontId="20" fillId="34" borderId="0" xfId="0" applyFont="1" applyFill="1" applyBorder="1" applyAlignment="1">
      <alignment horizontal="left" wrapText="1" indent="1"/>
    </xf>
    <xf numFmtId="0" fontId="20" fillId="34" borderId="17" xfId="0" applyFont="1" applyFill="1" applyBorder="1" applyAlignment="1">
      <alignment horizontal="left" wrapText="1" indent="1"/>
    </xf>
    <xf numFmtId="0" fontId="21" fillId="35" borderId="81" xfId="0" applyFont="1" applyFill="1" applyBorder="1" applyAlignment="1">
      <alignment horizontal="left" vertical="top" wrapText="1"/>
    </xf>
    <xf numFmtId="0" fontId="21" fillId="35" borderId="0" xfId="0" applyFont="1" applyFill="1" applyBorder="1" applyAlignment="1">
      <alignment horizontal="left" vertical="top" wrapText="1"/>
    </xf>
    <xf numFmtId="0" fontId="21" fillId="33" borderId="83" xfId="0" applyFont="1" applyFill="1" applyBorder="1" applyAlignment="1">
      <alignment horizontal="left" vertical="top" wrapText="1"/>
    </xf>
    <xf numFmtId="0" fontId="21" fillId="33" borderId="10" xfId="0" applyFont="1" applyFill="1" applyBorder="1" applyAlignment="1">
      <alignment horizontal="left" vertical="top" wrapText="1"/>
    </xf>
    <xf numFmtId="0" fontId="21" fillId="33" borderId="81" xfId="0" applyFont="1" applyFill="1" applyBorder="1" applyAlignment="1">
      <alignment horizontal="left" vertical="top" wrapText="1"/>
    </xf>
    <xf numFmtId="0" fontId="21" fillId="33" borderId="0" xfId="0" applyFont="1" applyFill="1" applyBorder="1" applyAlignment="1">
      <alignment horizontal="left" vertical="top" wrapText="1"/>
    </xf>
    <xf numFmtId="0" fontId="20" fillId="34" borderId="90" xfId="0" applyFont="1" applyFill="1" applyBorder="1" applyAlignment="1">
      <alignment horizontal="left" wrapText="1"/>
    </xf>
    <xf numFmtId="0" fontId="20" fillId="34" borderId="87" xfId="0" applyFont="1" applyFill="1" applyBorder="1" applyAlignment="1">
      <alignment horizontal="left" wrapText="1"/>
    </xf>
    <xf numFmtId="0" fontId="20" fillId="34" borderId="65" xfId="0" applyFont="1" applyFill="1" applyBorder="1" applyAlignment="1">
      <alignment horizontal="center" wrapText="1"/>
    </xf>
    <xf numFmtId="0" fontId="20" fillId="34" borderId="20" xfId="0" applyFont="1" applyFill="1" applyBorder="1" applyAlignment="1">
      <alignment horizontal="center" wrapText="1"/>
    </xf>
    <xf numFmtId="0" fontId="20" fillId="34" borderId="34" xfId="0" applyFont="1" applyFill="1" applyBorder="1" applyAlignment="1">
      <alignment horizontal="center" wrapText="1"/>
    </xf>
    <xf numFmtId="0" fontId="23" fillId="34" borderId="85" xfId="0" applyFont="1" applyFill="1" applyBorder="1" applyAlignment="1">
      <alignment horizontal="center" wrapText="1"/>
    </xf>
    <xf numFmtId="0" fontId="23" fillId="34" borderId="64" xfId="0" applyFont="1" applyFill="1" applyBorder="1" applyAlignment="1">
      <alignment horizontal="center" wrapText="1"/>
    </xf>
    <xf numFmtId="0" fontId="20" fillId="34" borderId="16" xfId="0" applyFont="1" applyFill="1" applyBorder="1" applyAlignment="1">
      <alignment horizontal="left" wrapText="1"/>
    </xf>
    <xf numFmtId="0" fontId="20" fillId="34" borderId="18" xfId="0" applyFont="1" applyFill="1" applyBorder="1" applyAlignment="1">
      <alignment horizontal="center" wrapText="1"/>
    </xf>
    <xf numFmtId="0" fontId="20" fillId="34" borderId="12" xfId="0" applyFont="1" applyFill="1" applyBorder="1" applyAlignment="1">
      <alignment horizontal="left" wrapText="1"/>
    </xf>
    <xf numFmtId="0" fontId="20" fillId="34" borderId="85" xfId="0" applyFont="1" applyFill="1" applyBorder="1" applyAlignment="1">
      <alignment horizontal="center" wrapText="1"/>
    </xf>
    <xf numFmtId="0" fontId="20" fillId="34" borderId="91"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2" fillId="36" borderId="10" xfId="44" applyFill="1" applyBorder="1" applyAlignment="1" applyProtection="1">
      <alignment horizontal="left"/>
    </xf>
    <xf numFmtId="0" fontId="21" fillId="35" borderId="94" xfId="0" applyFont="1" applyFill="1" applyBorder="1" applyAlignment="1">
      <alignment horizontal="left" vertical="top" wrapText="1"/>
    </xf>
    <xf numFmtId="0" fontId="21" fillId="35" borderId="17" xfId="0" applyFont="1" applyFill="1" applyBorder="1" applyAlignment="1">
      <alignment horizontal="left" vertical="top" wrapText="1"/>
    </xf>
    <xf numFmtId="0" fontId="21" fillId="33" borderId="52" xfId="0" applyFont="1" applyFill="1" applyBorder="1" applyAlignment="1">
      <alignment horizontal="left" vertical="top" wrapText="1"/>
    </xf>
    <xf numFmtId="0" fontId="21" fillId="33" borderId="56" xfId="0" applyFont="1" applyFill="1" applyBorder="1" applyAlignment="1">
      <alignment horizontal="left" vertical="top" wrapText="1"/>
    </xf>
    <xf numFmtId="0" fontId="20" fillId="34" borderId="14" xfId="0" applyFont="1" applyFill="1" applyBorder="1" applyAlignment="1">
      <alignment horizontal="center" wrapText="1"/>
    </xf>
    <xf numFmtId="0" fontId="21" fillId="33" borderId="94" xfId="0" applyFont="1" applyFill="1" applyBorder="1" applyAlignment="1">
      <alignment horizontal="left" vertical="top" wrapText="1"/>
    </xf>
    <xf numFmtId="0" fontId="21" fillId="33" borderId="17" xfId="0" applyFont="1" applyFill="1" applyBorder="1" applyAlignment="1">
      <alignment horizontal="left" vertical="top" wrapText="1"/>
    </xf>
    <xf numFmtId="0" fontId="21" fillId="35" borderId="10" xfId="0" applyFont="1" applyFill="1" applyBorder="1" applyAlignment="1">
      <alignment horizontal="left" vertical="top" wrapText="1"/>
    </xf>
    <xf numFmtId="0" fontId="21" fillId="35" borderId="56" xfId="0" applyFont="1" applyFill="1" applyBorder="1" applyAlignment="1">
      <alignment horizontal="left" vertical="top" wrapText="1"/>
    </xf>
    <xf numFmtId="0" fontId="0" fillId="0" borderId="20" xfId="0" applyBorder="1" applyAlignment="1">
      <alignment horizontal="center" wrapText="1"/>
    </xf>
    <xf numFmtId="0" fontId="20" fillId="34" borderId="13" xfId="0" applyFont="1" applyFill="1" applyBorder="1" applyAlignment="1">
      <alignment horizontal="left" wrapText="1"/>
    </xf>
    <xf numFmtId="0" fontId="20" fillId="34" borderId="14" xfId="0" applyFont="1" applyFill="1" applyBorder="1" applyAlignment="1">
      <alignment horizontal="left" wrapText="1"/>
    </xf>
    <xf numFmtId="0" fontId="20" fillId="34" borderId="64" xfId="0" applyFont="1" applyFill="1" applyBorder="1" applyAlignment="1">
      <alignment horizontal="center" wrapText="1"/>
    </xf>
    <xf numFmtId="0" fontId="20" fillId="34" borderId="0" xfId="0" applyFont="1" applyFill="1" applyBorder="1" applyAlignment="1">
      <alignment horizontal="left" wrapText="1"/>
    </xf>
    <xf numFmtId="0" fontId="22" fillId="36" borderId="0" xfId="44" applyFill="1" applyAlignment="1" applyProtection="1">
      <alignment horizontal="left"/>
    </xf>
    <xf numFmtId="0" fontId="24" fillId="36" borderId="0" xfId="0" applyFont="1" applyFill="1" applyAlignment="1">
      <alignment horizontal="left" wrapText="1"/>
    </xf>
    <xf numFmtId="168" fontId="23" fillId="34" borderId="32" xfId="0" applyNumberFormat="1" applyFont="1" applyFill="1" applyBorder="1" applyAlignment="1">
      <alignment horizontal="center" vertical="center" wrapText="1"/>
    </xf>
    <xf numFmtId="168" fontId="23" fillId="34" borderId="13" xfId="0" applyNumberFormat="1" applyFont="1" applyFill="1" applyBorder="1" applyAlignment="1">
      <alignment horizontal="center" vertical="center" wrapText="1"/>
    </xf>
    <xf numFmtId="168" fontId="23" fillId="34" borderId="12" xfId="0" applyNumberFormat="1" applyFont="1" applyFill="1" applyBorder="1" applyAlignment="1">
      <alignment horizontal="center" vertical="center" wrapText="1"/>
    </xf>
    <xf numFmtId="2" fontId="23" fillId="34" borderId="13" xfId="0" applyNumberFormat="1" applyFont="1" applyFill="1" applyBorder="1" applyAlignment="1">
      <alignment horizontal="center" vertical="center" wrapText="1"/>
    </xf>
    <xf numFmtId="2" fontId="23" fillId="34" borderId="14" xfId="0" applyNumberFormat="1" applyFont="1" applyFill="1" applyBorder="1" applyAlignment="1">
      <alignment horizontal="center" vertical="center" wrapText="1"/>
    </xf>
    <xf numFmtId="168" fontId="23" fillId="34" borderId="32" xfId="0" applyNumberFormat="1" applyFont="1" applyFill="1" applyBorder="1" applyAlignment="1">
      <alignment horizontal="center" vertical="top" wrapText="1"/>
    </xf>
    <xf numFmtId="168" fontId="23" fillId="34" borderId="12" xfId="0" applyNumberFormat="1" applyFont="1" applyFill="1" applyBorder="1" applyAlignment="1">
      <alignment horizontal="center" vertical="top" wrapText="1"/>
    </xf>
    <xf numFmtId="0" fontId="23" fillId="34" borderId="105" xfId="0" applyFont="1" applyFill="1" applyBorder="1" applyAlignment="1">
      <alignment horizontal="center"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45" builtinId="5"/>
    <cellStyle name="Title" xfId="3" builtinId="15" customBuiltin="1"/>
    <cellStyle name="Total" xfId="19" builtinId="25" customBuiltin="1"/>
    <cellStyle name="Warning Text" xfId="16" builtinId="11" customBuiltin="1"/>
  </cellStyles>
  <dxfs count="5">
    <dxf>
      <fill>
        <patternFill>
          <bgColor rgb="FFC5D9F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500253084545056E-2"/>
          <c:y val="3.8668890347039957E-2"/>
          <c:w val="0.89475001822688827"/>
          <c:h val="0.82111074657334504"/>
        </c:manualLayout>
      </c:layout>
      <c:lineChart>
        <c:grouping val="standard"/>
        <c:varyColors val="0"/>
        <c:ser>
          <c:idx val="0"/>
          <c:order val="0"/>
          <c:tx>
            <c:strRef>
              <c:f>'Fig1'!$A$8</c:f>
              <c:strCache>
                <c:ptCount val="1"/>
                <c:pt idx="0">
                  <c:v>Resident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'Fig1'!$B$7:$L$7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'Fig1'!$B$8:$L$8</c:f>
              <c:numCache>
                <c:formatCode>General</c:formatCode>
                <c:ptCount val="11"/>
                <c:pt idx="0">
                  <c:v>27570</c:v>
                </c:pt>
                <c:pt idx="1">
                  <c:v>29879</c:v>
                </c:pt>
                <c:pt idx="2">
                  <c:v>32934</c:v>
                </c:pt>
                <c:pt idx="3">
                  <c:v>35422</c:v>
                </c:pt>
                <c:pt idx="4">
                  <c:v>38826</c:v>
                </c:pt>
                <c:pt idx="5">
                  <c:v>41015</c:v>
                </c:pt>
                <c:pt idx="6">
                  <c:v>43251</c:v>
                </c:pt>
                <c:pt idx="7">
                  <c:v>45057</c:v>
                </c:pt>
                <c:pt idx="8">
                  <c:v>46992</c:v>
                </c:pt>
                <c:pt idx="9">
                  <c:v>48796</c:v>
                </c:pt>
                <c:pt idx="10">
                  <c:v>50770</c:v>
                </c:pt>
              </c:numCache>
            </c:numRef>
          </c:val>
          <c:smooth val="0"/>
        </c:ser>
        <c:ser>
          <c:idx val="1"/>
          <c:order val="1"/>
          <c:tx>
            <c:strRef>
              <c:f>'Fig1'!$A$9</c:f>
              <c:strCache>
                <c:ptCount val="1"/>
                <c:pt idx="0">
                  <c:v>Resident (2017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'Fig1'!$B$7:$L$7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'Fig1'!$B$9:$L$9</c:f>
              <c:numCache>
                <c:formatCode>#,##0.00</c:formatCode>
                <c:ptCount val="11"/>
                <c:pt idx="0" formatCode="General">
                  <c:v>32638.5</c:v>
                </c:pt>
                <c:pt idx="1">
                  <c:v>33707.85</c:v>
                </c:pt>
                <c:pt idx="2" formatCode="General">
                  <c:v>37638.44</c:v>
                </c:pt>
                <c:pt idx="3" formatCode="General">
                  <c:v>40024.089999999997</c:v>
                </c:pt>
                <c:pt idx="4" formatCode="General">
                  <c:v>42236.49</c:v>
                </c:pt>
                <c:pt idx="5" formatCode="General">
                  <c:v>43746.65</c:v>
                </c:pt>
                <c:pt idx="6" formatCode="General">
                  <c:v>45591.35</c:v>
                </c:pt>
                <c:pt idx="7" formatCode="General">
                  <c:v>46720.480000000003</c:v>
                </c:pt>
                <c:pt idx="8" formatCode="General">
                  <c:v>48744.54</c:v>
                </c:pt>
                <c:pt idx="9" formatCode="General">
                  <c:v>49885.599999999999</c:v>
                </c:pt>
                <c:pt idx="10" formatCode="General">
                  <c:v>50770</c:v>
                </c:pt>
              </c:numCache>
            </c:numRef>
          </c:val>
          <c:smooth val="0"/>
        </c:ser>
        <c:ser>
          <c:idx val="2"/>
          <c:order val="2"/>
          <c:tx>
            <c:strRef>
              <c:f>'Fig1'!$A$10</c:f>
              <c:strCache>
                <c:ptCount val="1"/>
                <c:pt idx="0">
                  <c:v>Non-Resident</c:v>
                </c:pt>
              </c:strCache>
            </c:strRef>
          </c:tx>
          <c:spPr>
            <a:ln w="38100" cap="flat" cmpd="sng" algn="ctr">
              <a:solidFill>
                <a:srgbClr val="F26522"/>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'Fig1'!$B$7:$L$7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'Fig1'!$B$10:$L$10</c:f>
              <c:numCache>
                <c:formatCode>General</c:formatCode>
                <c:ptCount val="11"/>
                <c:pt idx="0">
                  <c:v>41290</c:v>
                </c:pt>
                <c:pt idx="1">
                  <c:v>43969</c:v>
                </c:pt>
                <c:pt idx="2">
                  <c:v>46859</c:v>
                </c:pt>
                <c:pt idx="3">
                  <c:v>50053</c:v>
                </c:pt>
                <c:pt idx="4">
                  <c:v>53744</c:v>
                </c:pt>
                <c:pt idx="5">
                  <c:v>56795</c:v>
                </c:pt>
                <c:pt idx="6">
                  <c:v>59596</c:v>
                </c:pt>
                <c:pt idx="7">
                  <c:v>61839</c:v>
                </c:pt>
                <c:pt idx="8">
                  <c:v>63922</c:v>
                </c:pt>
                <c:pt idx="9">
                  <c:v>65809</c:v>
                </c:pt>
                <c:pt idx="10">
                  <c:v>68403</c:v>
                </c:pt>
              </c:numCache>
            </c:numRef>
          </c:val>
          <c:smooth val="0"/>
        </c:ser>
        <c:ser>
          <c:idx val="3"/>
          <c:order val="3"/>
          <c:tx>
            <c:strRef>
              <c:f>'Fig1'!$A$11</c:f>
              <c:strCache>
                <c:ptCount val="1"/>
                <c:pt idx="0">
                  <c:v>Non-Resident (2017 Dollars)</c:v>
                </c:pt>
              </c:strCache>
            </c:strRef>
          </c:tx>
          <c:spPr>
            <a:ln w="38100" cap="flat" cmpd="dbl" algn="ctr">
              <a:solidFill>
                <a:srgbClr val="7F7770"/>
              </a:solidFill>
              <a:prstDash val="solid"/>
              <a:miter lim="800000"/>
            </a:ln>
            <a:effectLst/>
          </c:spPr>
          <c:marker>
            <c:symbol val="none"/>
          </c:marker>
          <c:cat>
            <c:strRef>
              <c:f>'Fig1'!$B$7:$L$7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'Fig1'!$B$11:$L$11</c:f>
              <c:numCache>
                <c:formatCode>General</c:formatCode>
                <c:ptCount val="11"/>
                <c:pt idx="0" formatCode="#,##0.00">
                  <c:v>48880.79</c:v>
                </c:pt>
                <c:pt idx="1">
                  <c:v>49603.42</c:v>
                </c:pt>
                <c:pt idx="2">
                  <c:v>53552.55</c:v>
                </c:pt>
                <c:pt idx="3">
                  <c:v>56555.98</c:v>
                </c:pt>
                <c:pt idx="4">
                  <c:v>58464.89</c:v>
                </c:pt>
                <c:pt idx="5">
                  <c:v>60577.62</c:v>
                </c:pt>
                <c:pt idx="6">
                  <c:v>62820.79</c:v>
                </c:pt>
                <c:pt idx="7">
                  <c:v>64122.07</c:v>
                </c:pt>
                <c:pt idx="8">
                  <c:v>66305.929999999993</c:v>
                </c:pt>
                <c:pt idx="9">
                  <c:v>67278.490000000005</c:v>
                </c:pt>
                <c:pt idx="10">
                  <c:v>68403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79605552"/>
        <c:axId val="379600064"/>
      </c:lineChart>
      <c:catAx>
        <c:axId val="37960555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Academic Year</a:t>
                </a:r>
              </a:p>
            </c:rich>
          </c:tx>
          <c:layout>
            <c:manualLayout>
              <c:xMode val="edge"/>
              <c:yMode val="edge"/>
              <c:x val="0.4552939632545932"/>
              <c:y val="0.9389304461942255"/>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9600064"/>
        <c:crosses val="autoZero"/>
        <c:auto val="1"/>
        <c:lblAlgn val="ctr"/>
        <c:lblOffset val="100"/>
        <c:noMultiLvlLbl val="0"/>
      </c:catAx>
      <c:valAx>
        <c:axId val="379600064"/>
        <c:scaling>
          <c:orientation val="minMax"/>
          <c:max val="8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Tuition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9605552"/>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334397419072616"/>
          <c:y val="4.409317585301837E-2"/>
          <c:w val="0.21804811898512688"/>
          <c:h val="0.23092213473315837"/>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00089215024813E-2"/>
          <c:y val="2.9914524881464958E-2"/>
          <c:w val="0.90061764666658861"/>
          <c:h val="0.8401178006397132"/>
        </c:manualLayout>
      </c:layout>
      <c:barChart>
        <c:barDir val="col"/>
        <c:grouping val="clustered"/>
        <c:varyColors val="0"/>
        <c:ser>
          <c:idx val="0"/>
          <c:order val="0"/>
          <c:tx>
            <c:strRef>
              <c:f>'Fig9'!$B$4</c:f>
              <c:strCache>
                <c:ptCount val="1"/>
                <c:pt idx="0">
                  <c:v>1st year enrollment</c:v>
                </c:pt>
              </c:strCache>
            </c:strRef>
          </c:tx>
          <c:spPr>
            <a:solidFill>
              <a:srgbClr val="0076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'Fig9'!$A$5:$A$46</c:f>
              <c:strCache>
                <c:ptCount val="42"/>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strCache>
            </c:strRef>
          </c:cat>
          <c:val>
            <c:numRef>
              <c:f>'Fig9'!$B$5:$B$46</c:f>
              <c:numCache>
                <c:formatCode>_(* #,##0_);_(* \(#,##0\);_(* "-"??_);_(@_)</c:formatCode>
                <c:ptCount val="42"/>
                <c:pt idx="0">
                  <c:v>5763</c:v>
                </c:pt>
                <c:pt idx="1">
                  <c:v>5935</c:v>
                </c:pt>
                <c:pt idx="2">
                  <c:v>5954</c:v>
                </c:pt>
                <c:pt idx="3">
                  <c:v>6301</c:v>
                </c:pt>
                <c:pt idx="4">
                  <c:v>6132</c:v>
                </c:pt>
                <c:pt idx="5">
                  <c:v>6030</c:v>
                </c:pt>
                <c:pt idx="6">
                  <c:v>5855</c:v>
                </c:pt>
                <c:pt idx="7">
                  <c:v>5498</c:v>
                </c:pt>
                <c:pt idx="8">
                  <c:v>5274</c:v>
                </c:pt>
                <c:pt idx="9">
                  <c:v>4937</c:v>
                </c:pt>
                <c:pt idx="10">
                  <c:v>4843</c:v>
                </c:pt>
                <c:pt idx="11">
                  <c:v>4554</c:v>
                </c:pt>
                <c:pt idx="12">
                  <c:v>4370</c:v>
                </c:pt>
                <c:pt idx="13">
                  <c:v>4196</c:v>
                </c:pt>
                <c:pt idx="14">
                  <c:v>3979</c:v>
                </c:pt>
                <c:pt idx="15">
                  <c:v>4001</c:v>
                </c:pt>
                <c:pt idx="16">
                  <c:v>4047</c:v>
                </c:pt>
                <c:pt idx="17">
                  <c:v>4072</c:v>
                </c:pt>
                <c:pt idx="18">
                  <c:v>4100</c:v>
                </c:pt>
                <c:pt idx="19">
                  <c:v>4121</c:v>
                </c:pt>
                <c:pt idx="20">
                  <c:v>4237</c:v>
                </c:pt>
                <c:pt idx="21">
                  <c:v>4255</c:v>
                </c:pt>
                <c:pt idx="22">
                  <c:v>4347</c:v>
                </c:pt>
                <c:pt idx="23">
                  <c:v>4268</c:v>
                </c:pt>
                <c:pt idx="24">
                  <c:v>4314</c:v>
                </c:pt>
                <c:pt idx="25">
                  <c:v>4327</c:v>
                </c:pt>
                <c:pt idx="26">
                  <c:v>4407</c:v>
                </c:pt>
                <c:pt idx="27">
                  <c:v>4448</c:v>
                </c:pt>
                <c:pt idx="28">
                  <c:v>4618</c:v>
                </c:pt>
                <c:pt idx="29">
                  <c:v>4612</c:v>
                </c:pt>
                <c:pt idx="30">
                  <c:v>4688</c:v>
                </c:pt>
                <c:pt idx="31">
                  <c:v>4733</c:v>
                </c:pt>
                <c:pt idx="32">
                  <c:v>4770</c:v>
                </c:pt>
                <c:pt idx="33">
                  <c:v>4918</c:v>
                </c:pt>
                <c:pt idx="34">
                  <c:v>5089</c:v>
                </c:pt>
                <c:pt idx="35">
                  <c:v>5170</c:v>
                </c:pt>
                <c:pt idx="36">
                  <c:v>5493</c:v>
                </c:pt>
                <c:pt idx="37">
                  <c:v>5697</c:v>
                </c:pt>
                <c:pt idx="38">
                  <c:v>5904</c:v>
                </c:pt>
                <c:pt idx="39">
                  <c:v>5967</c:v>
                </c:pt>
                <c:pt idx="40">
                  <c:v>6000</c:v>
                </c:pt>
                <c:pt idx="41">
                  <c:v>6165</c:v>
                </c:pt>
              </c:numCache>
            </c:numRef>
          </c:val>
        </c:ser>
        <c:dLbls>
          <c:showLegendKey val="0"/>
          <c:showVal val="0"/>
          <c:showCatName val="0"/>
          <c:showSerName val="0"/>
          <c:showPercent val="0"/>
          <c:showBubbleSize val="0"/>
        </c:dLbls>
        <c:gapWidth val="219"/>
        <c:overlap val="-27"/>
        <c:axId val="284795416"/>
        <c:axId val="282475176"/>
      </c:barChart>
      <c:lineChart>
        <c:grouping val="standard"/>
        <c:varyColors val="0"/>
        <c:ser>
          <c:idx val="1"/>
          <c:order val="1"/>
          <c:tx>
            <c:strRef>
              <c:f>'Fig9'!$C$4</c:f>
              <c:strCache>
                <c:ptCount val="1"/>
                <c:pt idx="0">
                  <c:v>% of 1st year students</c:v>
                </c:pt>
              </c:strCache>
            </c:strRef>
          </c:tx>
          <c:spPr>
            <a:ln w="28575" cap="rnd">
              <a:solidFill>
                <a:srgbClr val="F26522"/>
              </a:solidFill>
              <a:round/>
            </a:ln>
            <a:effectLst/>
          </c:spPr>
          <c:marker>
            <c:symbol val="none"/>
          </c:marker>
          <c:cat>
            <c:strRef>
              <c:f>'Fig9'!$A$5:$A$46</c:f>
              <c:strCache>
                <c:ptCount val="42"/>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strCache>
            </c:strRef>
          </c:cat>
          <c:val>
            <c:numRef>
              <c:f>'Fig9'!$C$5:$C$46</c:f>
              <c:numCache>
                <c:formatCode>0.0%</c:formatCode>
                <c:ptCount val="42"/>
                <c:pt idx="0">
                  <c:v>3.4704147145583897E-2</c:v>
                </c:pt>
                <c:pt idx="1">
                  <c:v>3.3698399326032011E-2</c:v>
                </c:pt>
                <c:pt idx="2">
                  <c:v>3.3590863285186429E-2</c:v>
                </c:pt>
                <c:pt idx="3">
                  <c:v>3.6502142517060784E-2</c:v>
                </c:pt>
                <c:pt idx="4">
                  <c:v>3.5225048923679059E-2</c:v>
                </c:pt>
                <c:pt idx="5">
                  <c:v>4.2951907131011609E-2</c:v>
                </c:pt>
                <c:pt idx="6">
                  <c:v>4.9530315969257048E-2</c:v>
                </c:pt>
                <c:pt idx="7">
                  <c:v>5.5656602400873043E-2</c:v>
                </c:pt>
                <c:pt idx="8">
                  <c:v>6.7690557451649605E-2</c:v>
                </c:pt>
                <c:pt idx="9">
                  <c:v>7.2311120113429203E-2</c:v>
                </c:pt>
                <c:pt idx="10">
                  <c:v>8.2386950237456125E-2</c:v>
                </c:pt>
                <c:pt idx="11">
                  <c:v>4.9626701800614847E-2</c:v>
                </c:pt>
                <c:pt idx="12">
                  <c:v>4.8512585812356977E-2</c:v>
                </c:pt>
                <c:pt idx="13">
                  <c:v>4.408960915157293E-2</c:v>
                </c:pt>
                <c:pt idx="14">
                  <c:v>5.4033676803216892E-2</c:v>
                </c:pt>
                <c:pt idx="15">
                  <c:v>4.4238940264933767E-2</c:v>
                </c:pt>
                <c:pt idx="16">
                  <c:v>4.1018038052878673E-2</c:v>
                </c:pt>
                <c:pt idx="17">
                  <c:v>4.1011787819253437E-2</c:v>
                </c:pt>
                <c:pt idx="18">
                  <c:v>3.7560975609756096E-2</c:v>
                </c:pt>
                <c:pt idx="19">
                  <c:v>4.5999999999999999E-2</c:v>
                </c:pt>
                <c:pt idx="20">
                  <c:v>3.5000000000000003E-2</c:v>
                </c:pt>
                <c:pt idx="21">
                  <c:v>0.04</c:v>
                </c:pt>
                <c:pt idx="22">
                  <c:v>3.5000000000000003E-2</c:v>
                </c:pt>
                <c:pt idx="23">
                  <c:v>3.3000000000000002E-2</c:v>
                </c:pt>
                <c:pt idx="24">
                  <c:v>0.04</c:v>
                </c:pt>
                <c:pt idx="25">
                  <c:v>0.03</c:v>
                </c:pt>
                <c:pt idx="26">
                  <c:v>2.8000000000000001E-2</c:v>
                </c:pt>
                <c:pt idx="27">
                  <c:v>2.3E-2</c:v>
                </c:pt>
                <c:pt idx="28">
                  <c:v>2.7E-2</c:v>
                </c:pt>
                <c:pt idx="29">
                  <c:v>2.5999999999999999E-2</c:v>
                </c:pt>
                <c:pt idx="30">
                  <c:v>2.1999999999999999E-2</c:v>
                </c:pt>
                <c:pt idx="31">
                  <c:v>2.1999999999999999E-2</c:v>
                </c:pt>
                <c:pt idx="32">
                  <c:v>2.1999999999999999E-2</c:v>
                </c:pt>
                <c:pt idx="33">
                  <c:v>1.7000000000000001E-2</c:v>
                </c:pt>
                <c:pt idx="34">
                  <c:v>1.9E-2</c:v>
                </c:pt>
                <c:pt idx="35">
                  <c:v>1.4999999999999999E-2</c:v>
                </c:pt>
                <c:pt idx="36">
                  <c:v>1.4999999999999999E-2</c:v>
                </c:pt>
                <c:pt idx="37">
                  <c:v>1.6E-2</c:v>
                </c:pt>
                <c:pt idx="38">
                  <c:v>1.2999999999999999E-2</c:v>
                </c:pt>
                <c:pt idx="39">
                  <c:v>1.6E-2</c:v>
                </c:pt>
                <c:pt idx="40">
                  <c:v>1.0999999999999999E-2</c:v>
                </c:pt>
                <c:pt idx="41">
                  <c:v>1.2999999999999999E-2</c:v>
                </c:pt>
              </c:numCache>
            </c:numRef>
          </c:val>
          <c:smooth val="0"/>
        </c:ser>
        <c:dLbls>
          <c:showLegendKey val="0"/>
          <c:showVal val="0"/>
          <c:showCatName val="0"/>
          <c:showSerName val="0"/>
          <c:showPercent val="0"/>
          <c:showBubbleSize val="0"/>
        </c:dLbls>
        <c:marker val="1"/>
        <c:smooth val="0"/>
        <c:axId val="282383184"/>
        <c:axId val="282385928"/>
      </c:lineChart>
      <c:catAx>
        <c:axId val="28479541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40810296218030062"/>
              <c:y val="0.9336955302111900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2475176"/>
        <c:crosses val="autoZero"/>
        <c:auto val="1"/>
        <c:lblAlgn val="ctr"/>
        <c:lblOffset val="100"/>
        <c:noMultiLvlLbl val="0"/>
      </c:catAx>
      <c:valAx>
        <c:axId val="282475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enrollment</a:t>
                </a:r>
              </a:p>
            </c:rich>
          </c:tx>
          <c:layout>
            <c:manualLayout>
              <c:xMode val="edge"/>
              <c:yMode val="edge"/>
              <c:x val="3.5963137783771634E-3"/>
              <c:y val="0.390435052120727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4795416"/>
        <c:crosses val="autoZero"/>
        <c:crossBetween val="between"/>
      </c:valAx>
      <c:valAx>
        <c:axId val="282385928"/>
        <c:scaling>
          <c:orientation val="minMax"/>
          <c:max val="0.1"/>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rate of attrition</a:t>
                </a:r>
              </a:p>
            </c:rich>
          </c:tx>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2383184"/>
        <c:crosses val="max"/>
        <c:crossBetween val="between"/>
        <c:majorUnit val="2.0000000000000004E-2"/>
      </c:valAx>
      <c:catAx>
        <c:axId val="282383184"/>
        <c:scaling>
          <c:orientation val="minMax"/>
        </c:scaling>
        <c:delete val="1"/>
        <c:axPos val="b"/>
        <c:numFmt formatCode="General" sourceLinked="1"/>
        <c:majorTickMark val="none"/>
        <c:minorTickMark val="none"/>
        <c:tickLblPos val="nextTo"/>
        <c:crossAx val="282385928"/>
        <c:crosses val="autoZero"/>
        <c:auto val="1"/>
        <c:lblAlgn val="ctr"/>
        <c:lblOffset val="100"/>
        <c:noMultiLvlLbl val="0"/>
      </c:catAx>
      <c:spPr>
        <a:noFill/>
        <a:ln>
          <a:solidFill>
            <a:schemeClr val="tx1"/>
          </a:solidFill>
        </a:ln>
        <a:effectLst/>
      </c:spPr>
    </c:plotArea>
    <c:legend>
      <c:legendPos val="b"/>
      <c:layout>
        <c:manualLayout>
          <c:xMode val="edge"/>
          <c:yMode val="edge"/>
          <c:x val="0.53220035060035076"/>
          <c:y val="8.943673520630549E-2"/>
          <c:w val="0.11806103472554676"/>
          <c:h val="0.11093056212891814"/>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strRef>
              <c:f>'Fig10'!$C$4</c:f>
              <c:strCache>
                <c:ptCount val="1"/>
                <c:pt idx="0">
                  <c:v>Personal reasons</c:v>
                </c:pt>
              </c:strCache>
            </c:strRef>
          </c:tx>
          <c:spPr>
            <a:solidFill>
              <a:srgbClr val="0076BE"/>
            </a:solidFill>
            <a:ln>
              <a:noFill/>
            </a:ln>
            <a:effectLst/>
          </c:spPr>
          <c:invertIfNegative val="0"/>
          <c:cat>
            <c:strRef>
              <c:f>'Fig10'!$B$5:$B$26</c:f>
              <c:strCache>
                <c:ptCount val="22"/>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strCache>
            </c:strRef>
          </c:cat>
          <c:val>
            <c:numRef>
              <c:f>'Fig10'!$C$5:$C$26</c:f>
              <c:numCache>
                <c:formatCode>0.0%</c:formatCode>
                <c:ptCount val="22"/>
                <c:pt idx="0">
                  <c:v>0.76500000000000001</c:v>
                </c:pt>
                <c:pt idx="1">
                  <c:v>0.53700000000000003</c:v>
                </c:pt>
                <c:pt idx="2">
                  <c:v>0.56799999999999995</c:v>
                </c:pt>
                <c:pt idx="3">
                  <c:v>0.51515151515151514</c:v>
                </c:pt>
                <c:pt idx="4">
                  <c:v>0.56399999999999995</c:v>
                </c:pt>
                <c:pt idx="5">
                  <c:v>0.6</c:v>
                </c:pt>
                <c:pt idx="6">
                  <c:v>0.4285714285714286</c:v>
                </c:pt>
                <c:pt idx="7">
                  <c:v>0.375</c:v>
                </c:pt>
                <c:pt idx="8">
                  <c:v>0.37037037037037035</c:v>
                </c:pt>
                <c:pt idx="9">
                  <c:v>0.38461538461538458</c:v>
                </c:pt>
                <c:pt idx="10">
                  <c:v>0.36363636363636365</c:v>
                </c:pt>
                <c:pt idx="11">
                  <c:v>0.54545454545454541</c:v>
                </c:pt>
                <c:pt idx="12">
                  <c:v>0.5</c:v>
                </c:pt>
                <c:pt idx="13">
                  <c:v>0.58823529411764708</c:v>
                </c:pt>
                <c:pt idx="14">
                  <c:v>0.5</c:v>
                </c:pt>
                <c:pt idx="15">
                  <c:v>0.53333333333333333</c:v>
                </c:pt>
                <c:pt idx="16">
                  <c:v>0.437</c:v>
                </c:pt>
                <c:pt idx="17">
                  <c:v>0.5625</c:v>
                </c:pt>
                <c:pt idx="18">
                  <c:v>0.42899999999999999</c:v>
                </c:pt>
                <c:pt idx="19">
                  <c:v>0.41176470588235292</c:v>
                </c:pt>
                <c:pt idx="20">
                  <c:v>0.54545454545454541</c:v>
                </c:pt>
                <c:pt idx="21">
                  <c:v>0.42105263157894735</c:v>
                </c:pt>
              </c:numCache>
            </c:numRef>
          </c:val>
        </c:ser>
        <c:ser>
          <c:idx val="1"/>
          <c:order val="1"/>
          <c:tx>
            <c:strRef>
              <c:f>'Fig10'!$D$4</c:f>
              <c:strCache>
                <c:ptCount val="1"/>
                <c:pt idx="0">
                  <c:v>Academic reasons</c:v>
                </c:pt>
              </c:strCache>
            </c:strRef>
          </c:tx>
          <c:spPr>
            <a:solidFill>
              <a:srgbClr val="C8102E"/>
            </a:solidFill>
            <a:ln>
              <a:noFill/>
            </a:ln>
            <a:effectLst/>
          </c:spPr>
          <c:invertIfNegative val="0"/>
          <c:cat>
            <c:strRef>
              <c:f>'Fig10'!$B$5:$B$26</c:f>
              <c:strCache>
                <c:ptCount val="22"/>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strCache>
            </c:strRef>
          </c:cat>
          <c:val>
            <c:numRef>
              <c:f>'Fig10'!$D$5:$D$26</c:f>
              <c:numCache>
                <c:formatCode>0.0%</c:formatCode>
                <c:ptCount val="22"/>
                <c:pt idx="0">
                  <c:v>0.23499999999999999</c:v>
                </c:pt>
                <c:pt idx="1">
                  <c:v>0.46300000000000002</c:v>
                </c:pt>
                <c:pt idx="2">
                  <c:v>0.432</c:v>
                </c:pt>
                <c:pt idx="3">
                  <c:v>0.48484848484848492</c:v>
                </c:pt>
                <c:pt idx="4">
                  <c:v>0.436</c:v>
                </c:pt>
                <c:pt idx="5">
                  <c:v>0.39999999999999997</c:v>
                </c:pt>
                <c:pt idx="6">
                  <c:v>0.57142857142857151</c:v>
                </c:pt>
                <c:pt idx="7">
                  <c:v>0.625</c:v>
                </c:pt>
                <c:pt idx="8">
                  <c:v>0.62962962962962954</c:v>
                </c:pt>
                <c:pt idx="9">
                  <c:v>0.61538461538461542</c:v>
                </c:pt>
                <c:pt idx="10">
                  <c:v>0.63636363636363624</c:v>
                </c:pt>
                <c:pt idx="11">
                  <c:v>0.45454545454545453</c:v>
                </c:pt>
                <c:pt idx="12">
                  <c:v>0.5</c:v>
                </c:pt>
                <c:pt idx="13">
                  <c:v>0.41176470588235292</c:v>
                </c:pt>
                <c:pt idx="14">
                  <c:v>0.5</c:v>
                </c:pt>
                <c:pt idx="15">
                  <c:v>0.46666666666666662</c:v>
                </c:pt>
                <c:pt idx="16">
                  <c:v>0.56299999999999994</c:v>
                </c:pt>
                <c:pt idx="17">
                  <c:v>0.43749999999999994</c:v>
                </c:pt>
                <c:pt idx="18">
                  <c:v>0.57099999999999995</c:v>
                </c:pt>
                <c:pt idx="19">
                  <c:v>0.58823529411764708</c:v>
                </c:pt>
                <c:pt idx="20">
                  <c:v>0.45454545454545453</c:v>
                </c:pt>
                <c:pt idx="21">
                  <c:v>0.57894736842105265</c:v>
                </c:pt>
              </c:numCache>
            </c:numRef>
          </c:val>
        </c:ser>
        <c:dLbls>
          <c:showLegendKey val="0"/>
          <c:showVal val="0"/>
          <c:showCatName val="0"/>
          <c:showSerName val="0"/>
          <c:showPercent val="0"/>
          <c:showBubbleSize val="0"/>
        </c:dLbls>
        <c:gapWidth val="150"/>
        <c:overlap val="100"/>
        <c:axId val="282383576"/>
        <c:axId val="282383968"/>
      </c:barChart>
      <c:lineChart>
        <c:grouping val="standard"/>
        <c:varyColors val="0"/>
        <c:ser>
          <c:idx val="2"/>
          <c:order val="2"/>
          <c:tx>
            <c:strRef>
              <c:f>'Fig10'!$E$4</c:f>
              <c:strCache>
                <c:ptCount val="1"/>
              </c:strCache>
            </c:strRef>
          </c:tx>
          <c:spPr>
            <a:ln w="28575" cap="rnd">
              <a:solidFill>
                <a:schemeClr val="tx2"/>
              </a:solidFill>
              <a:round/>
            </a:ln>
            <a:effectLst/>
          </c:spPr>
          <c:marker>
            <c:symbol val="none"/>
          </c:marker>
          <c:cat>
            <c:strRef>
              <c:f>'Fig10'!$B$5:$B$26</c:f>
              <c:strCache>
                <c:ptCount val="22"/>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strCache>
            </c:strRef>
          </c:cat>
          <c:val>
            <c:numRef>
              <c:f>'Fig10'!$E$5:$E$26</c:f>
              <c:numCache>
                <c:formatCode>0.0%</c:formatCode>
                <c:ptCount val="22"/>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numCache>
            </c:numRef>
          </c:val>
          <c:smooth val="0"/>
        </c:ser>
        <c:dLbls>
          <c:showLegendKey val="0"/>
          <c:showVal val="0"/>
          <c:showCatName val="0"/>
          <c:showSerName val="0"/>
          <c:showPercent val="0"/>
          <c:showBubbleSize val="0"/>
        </c:dLbls>
        <c:marker val="1"/>
        <c:smooth val="0"/>
        <c:axId val="282383576"/>
        <c:axId val="282383968"/>
      </c:lineChart>
      <c:catAx>
        <c:axId val="28238357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50217354057508612"/>
              <c:y val="0.9608493776987554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2383968"/>
        <c:crosses val="autoZero"/>
        <c:auto val="1"/>
        <c:lblAlgn val="ctr"/>
        <c:lblOffset val="100"/>
        <c:noMultiLvlLbl val="0"/>
      </c:catAx>
      <c:valAx>
        <c:axId val="282383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Percentage of withdrawals</a:t>
                </a:r>
              </a:p>
            </c:rich>
          </c:tx>
          <c:layout>
            <c:manualLayout>
              <c:xMode val="edge"/>
              <c:yMode val="edge"/>
              <c:x val="5.7224602283381786E-3"/>
              <c:y val="0.3760237164599029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238357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delete val="1"/>
      </c:legendEntry>
      <c:layout>
        <c:manualLayout>
          <c:xMode val="edge"/>
          <c:yMode val="edge"/>
          <c:x val="0.70708302354399011"/>
          <c:y val="4.7576333323783131E-2"/>
          <c:w val="0.21433449443354896"/>
          <c:h val="3.669511472356278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52986060899805"/>
          <c:y val="2.5462962962962962E-2"/>
          <c:w val="0.87725942935236034"/>
          <c:h val="0.87021580635753859"/>
        </c:manualLayout>
      </c:layout>
      <c:lineChart>
        <c:grouping val="standard"/>
        <c:varyColors val="0"/>
        <c:ser>
          <c:idx val="0"/>
          <c:order val="0"/>
          <c:tx>
            <c:v>Public</c:v>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'Fig2'!$A$5:$L$5</c15:sqref>
                  </c15:fullRef>
                </c:ext>
              </c:extLst>
              <c:f>'Fig2'!$B$5:$L$5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extLst>
                <c:ext xmlns:c15="http://schemas.microsoft.com/office/drawing/2012/chart" uri="{02D57815-91ED-43cb-92C2-25804820EDAC}">
                  <c15:fullRef>
                    <c15:sqref>'Fig2'!$A$6:$L$6</c15:sqref>
                  </c15:fullRef>
                </c:ext>
              </c:extLst>
              <c:f>'Fig2'!$B$6:$L$6</c:f>
              <c:numCache>
                <c:formatCode>General</c:formatCode>
                <c:ptCount val="11"/>
                <c:pt idx="0">
                  <c:v>19203</c:v>
                </c:pt>
                <c:pt idx="1">
                  <c:v>20957</c:v>
                </c:pt>
                <c:pt idx="2">
                  <c:v>23130</c:v>
                </c:pt>
                <c:pt idx="3">
                  <c:v>25618</c:v>
                </c:pt>
                <c:pt idx="4">
                  <c:v>28151</c:v>
                </c:pt>
                <c:pt idx="5">
                  <c:v>30137</c:v>
                </c:pt>
                <c:pt idx="6">
                  <c:v>31322</c:v>
                </c:pt>
                <c:pt idx="7">
                  <c:v>32426</c:v>
                </c:pt>
                <c:pt idx="8" formatCode="0">
                  <c:v>34695.56</c:v>
                </c:pt>
                <c:pt idx="9" formatCode="0">
                  <c:v>35916.949999999997</c:v>
                </c:pt>
                <c:pt idx="10">
                  <c:v>37877.21</c:v>
                </c:pt>
              </c:numCache>
            </c:numRef>
          </c:val>
          <c:smooth val="0"/>
        </c:ser>
        <c:ser>
          <c:idx val="1"/>
          <c:order val="1"/>
          <c:tx>
            <c:v>Public (2017 Dollars)</c:v>
          </c:tx>
          <c:spPr>
            <a:ln w="38100" cap="flat" cmpd="dbl" algn="ctr">
              <a:solidFill>
                <a:srgbClr val="7F7770"/>
              </a:solidFill>
              <a:prstDash val="sysDot"/>
              <a:miter lim="800000"/>
            </a:ln>
            <a:effectLst/>
          </c:spPr>
          <c:marker>
            <c:symbol val="none"/>
          </c:marker>
          <c:cat>
            <c:strRef>
              <c:extLst>
                <c:ext xmlns:c15="http://schemas.microsoft.com/office/drawing/2012/chart" uri="{02D57815-91ED-43cb-92C2-25804820EDAC}">
                  <c15:fullRef>
                    <c15:sqref>'Fig2'!$A$5:$L$5</c15:sqref>
                  </c15:fullRef>
                </c:ext>
              </c:extLst>
              <c:f>'Fig2'!$B$5:$L$5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extLst>
                <c:ext xmlns:c15="http://schemas.microsoft.com/office/drawing/2012/chart" uri="{02D57815-91ED-43cb-92C2-25804820EDAC}">
                  <c15:fullRef>
                    <c15:sqref>'Fig2'!$A$7:$L$7</c15:sqref>
                  </c15:fullRef>
                </c:ext>
              </c:extLst>
              <c:f>'Fig2'!$B$7:$L$7</c:f>
              <c:numCache>
                <c:formatCode>General</c:formatCode>
                <c:ptCount val="11"/>
                <c:pt idx="0">
                  <c:v>22733.3</c:v>
                </c:pt>
                <c:pt idx="1">
                  <c:v>23642.54</c:v>
                </c:pt>
                <c:pt idx="2">
                  <c:v>26434</c:v>
                </c:pt>
                <c:pt idx="3">
                  <c:v>28946.34</c:v>
                </c:pt>
                <c:pt idx="4">
                  <c:v>30623.79</c:v>
                </c:pt>
                <c:pt idx="5">
                  <c:v>32144.16</c:v>
                </c:pt>
                <c:pt idx="6">
                  <c:v>33016.86</c:v>
                </c:pt>
                <c:pt idx="7">
                  <c:v>33623.15</c:v>
                </c:pt>
                <c:pt idx="8" formatCode="0">
                  <c:v>35989.96</c:v>
                </c:pt>
                <c:pt idx="9" formatCode="0">
                  <c:v>36719.01</c:v>
                </c:pt>
                <c:pt idx="10">
                  <c:v>37877.21</c:v>
                </c:pt>
              </c:numCache>
            </c:numRef>
          </c:val>
          <c:smooth val="0"/>
        </c:ser>
        <c:ser>
          <c:idx val="2"/>
          <c:order val="2"/>
          <c:tx>
            <c:v>Private</c:v>
          </c:tx>
          <c:spPr>
            <a:ln w="38100" cap="flat" cmpd="sng" algn="ctr">
              <a:solidFill>
                <a:srgbClr val="F26522"/>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'Fig2'!$A$5:$L$5</c15:sqref>
                  </c15:fullRef>
                </c:ext>
              </c:extLst>
              <c:f>'Fig2'!$B$5:$L$5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extLst>
                <c:ext xmlns:c15="http://schemas.microsoft.com/office/drawing/2012/chart" uri="{02D57815-91ED-43cb-92C2-25804820EDAC}">
                  <c15:fullRef>
                    <c15:sqref>'Fig2'!$A$8:$L$8</c15:sqref>
                  </c15:fullRef>
                </c:ext>
              </c:extLst>
              <c:f>'Fig2'!$B$8:$L$8</c:f>
              <c:numCache>
                <c:formatCode>General</c:formatCode>
                <c:ptCount val="11"/>
                <c:pt idx="0">
                  <c:v>43863</c:v>
                </c:pt>
                <c:pt idx="1">
                  <c:v>46384</c:v>
                </c:pt>
                <c:pt idx="2">
                  <c:v>50209</c:v>
                </c:pt>
                <c:pt idx="3">
                  <c:v>52697</c:v>
                </c:pt>
                <c:pt idx="4">
                  <c:v>56463</c:v>
                </c:pt>
                <c:pt idx="5">
                  <c:v>58238</c:v>
                </c:pt>
                <c:pt idx="6">
                  <c:v>61143</c:v>
                </c:pt>
                <c:pt idx="7">
                  <c:v>64004</c:v>
                </c:pt>
                <c:pt idx="8" formatCode="0">
                  <c:v>65437.27</c:v>
                </c:pt>
                <c:pt idx="9" formatCode="0">
                  <c:v>67398.89</c:v>
                </c:pt>
                <c:pt idx="10">
                  <c:v>67086.740000000005</c:v>
                </c:pt>
              </c:numCache>
            </c:numRef>
          </c:val>
          <c:smooth val="0"/>
        </c:ser>
        <c:ser>
          <c:idx val="3"/>
          <c:order val="3"/>
          <c:tx>
            <c:v>Private (2017 Dollars)</c:v>
          </c:tx>
          <c:spPr>
            <a:ln w="38100" cap="flat" cmpd="dbl" algn="ctr">
              <a:solidFill>
                <a:srgbClr val="7F7770"/>
              </a:solidFill>
              <a:miter lim="800000"/>
            </a:ln>
            <a:effectLst/>
          </c:spPr>
          <c:marker>
            <c:symbol val="none"/>
          </c:marker>
          <c:cat>
            <c:strRef>
              <c:extLst>
                <c:ext xmlns:c15="http://schemas.microsoft.com/office/drawing/2012/chart" uri="{02D57815-91ED-43cb-92C2-25804820EDAC}">
                  <c15:fullRef>
                    <c15:sqref>'Fig2'!$A$5:$L$5</c15:sqref>
                  </c15:fullRef>
                </c:ext>
              </c:extLst>
              <c:f>'Fig2'!$B$5:$L$5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extLst>
                <c:ext xmlns:c15="http://schemas.microsoft.com/office/drawing/2012/chart" uri="{02D57815-91ED-43cb-92C2-25804820EDAC}">
                  <c15:fullRef>
                    <c15:sqref>'Fig2'!$A$9:$L$9</c15:sqref>
                  </c15:fullRef>
                </c:ext>
              </c:extLst>
              <c:f>'Fig2'!$B$9:$L$9</c:f>
              <c:numCache>
                <c:formatCode>General</c:formatCode>
                <c:ptCount val="11"/>
                <c:pt idx="0">
                  <c:v>51926.82</c:v>
                </c:pt>
                <c:pt idx="1">
                  <c:v>52327.89</c:v>
                </c:pt>
                <c:pt idx="2">
                  <c:v>57381.08</c:v>
                </c:pt>
                <c:pt idx="3">
                  <c:v>59532.19</c:v>
                </c:pt>
                <c:pt idx="4">
                  <c:v>61422.73</c:v>
                </c:pt>
                <c:pt idx="5">
                  <c:v>62116.72</c:v>
                </c:pt>
                <c:pt idx="6">
                  <c:v>64451.5</c:v>
                </c:pt>
                <c:pt idx="7">
                  <c:v>66367</c:v>
                </c:pt>
                <c:pt idx="8">
                  <c:v>67877.429999999993</c:v>
                </c:pt>
                <c:pt idx="9" formatCode="0">
                  <c:v>68904</c:v>
                </c:pt>
                <c:pt idx="10">
                  <c:v>67086.740000000005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97523704"/>
        <c:axId val="397522136"/>
      </c:lineChart>
      <c:catAx>
        <c:axId val="39752370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7522136"/>
        <c:crosses val="autoZero"/>
        <c:auto val="1"/>
        <c:lblAlgn val="ctr"/>
        <c:lblOffset val="100"/>
        <c:noMultiLvlLbl val="0"/>
      </c:catAx>
      <c:valAx>
        <c:axId val="39752213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Tution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7523704"/>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legend>
      <c:legendPos val="t"/>
      <c:layout>
        <c:manualLayout>
          <c:xMode val="edge"/>
          <c:yMode val="edge"/>
          <c:x val="0.11210363084029229"/>
          <c:y val="2.7777777777777776E-2"/>
          <c:w val="0.25241567811087184"/>
          <c:h val="0.20573118985126859"/>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49533391659376"/>
          <c:y val="3.2668197725284343E-2"/>
          <c:w val="0.87348081489813778"/>
          <c:h val="0.84958612567795222"/>
        </c:manualLayout>
      </c:layout>
      <c:lineChart>
        <c:grouping val="standard"/>
        <c:varyColors val="0"/>
        <c:ser>
          <c:idx val="0"/>
          <c:order val="0"/>
          <c:tx>
            <c:strRef>
              <c:f>'Fig3'!$A$5</c:f>
              <c:strCache>
                <c:ptCount val="1"/>
                <c:pt idx="0">
                  <c:v>Resident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'Fig3'!$C$4:$M$4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'Fig3'!$C$5:$M$5</c:f>
              <c:numCache>
                <c:formatCode>_("$"* #,##0_);_("$"* \(#,##0\);_("$"* "-"??_);_(@_)</c:formatCode>
                <c:ptCount val="11"/>
                <c:pt idx="0">
                  <c:v>138781</c:v>
                </c:pt>
                <c:pt idx="1">
                  <c:v>147409</c:v>
                </c:pt>
                <c:pt idx="2">
                  <c:v>158119</c:v>
                </c:pt>
                <c:pt idx="3">
                  <c:v>171023</c:v>
                </c:pt>
                <c:pt idx="4">
                  <c:v>185545</c:v>
                </c:pt>
                <c:pt idx="5">
                  <c:v>197604</c:v>
                </c:pt>
                <c:pt idx="6">
                  <c:v>205010</c:v>
                </c:pt>
                <c:pt idx="7">
                  <c:v>217423</c:v>
                </c:pt>
                <c:pt idx="8">
                  <c:v>224860.11</c:v>
                </c:pt>
                <c:pt idx="9">
                  <c:v>233479.65</c:v>
                </c:pt>
                <c:pt idx="10" formatCode="#,##0">
                  <c:v>243850</c:v>
                </c:pt>
              </c:numCache>
            </c:numRef>
          </c:val>
          <c:smooth val="0"/>
        </c:ser>
        <c:ser>
          <c:idx val="1"/>
          <c:order val="1"/>
          <c:tx>
            <c:strRef>
              <c:f>'Fig3'!$A$6</c:f>
              <c:strCache>
                <c:ptCount val="1"/>
                <c:pt idx="0">
                  <c:v>Resident (2017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'Fig3'!$C$4:$M$4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'Fig3'!$C$6:$M$6</c:f>
              <c:numCache>
                <c:formatCode>_("$"* #,##0_);_("$"* \(#,##0\);_("$"* "-"??_);_(@_)</c:formatCode>
                <c:ptCount val="11"/>
                <c:pt idx="0">
                  <c:v>164294.63</c:v>
                </c:pt>
                <c:pt idx="1">
                  <c:v>166298.76</c:v>
                </c:pt>
                <c:pt idx="2">
                  <c:v>180705.44</c:v>
                </c:pt>
                <c:pt idx="3">
                  <c:v>193242.63</c:v>
                </c:pt>
                <c:pt idx="4">
                  <c:v>201843.33</c:v>
                </c:pt>
                <c:pt idx="5">
                  <c:v>210764.68</c:v>
                </c:pt>
                <c:pt idx="6">
                  <c:v>216103.26</c:v>
                </c:pt>
                <c:pt idx="7">
                  <c:v>225450.16</c:v>
                </c:pt>
                <c:pt idx="8">
                  <c:v>233246</c:v>
                </c:pt>
                <c:pt idx="9">
                  <c:v>238693.52</c:v>
                </c:pt>
                <c:pt idx="10" formatCode="#,##0">
                  <c:v>243850</c:v>
                </c:pt>
              </c:numCache>
            </c:numRef>
          </c:val>
          <c:smooth val="0"/>
        </c:ser>
        <c:ser>
          <c:idx val="2"/>
          <c:order val="2"/>
          <c:tx>
            <c:strRef>
              <c:f>'Fig3'!$A$7</c:f>
              <c:strCache>
                <c:ptCount val="1"/>
                <c:pt idx="0">
                  <c:v>Non-Resident</c:v>
                </c:pt>
              </c:strCache>
            </c:strRef>
          </c:tx>
          <c:spPr>
            <a:ln w="38100" cap="flat" cmpd="sng" algn="ctr">
              <a:solidFill>
                <a:srgbClr val="F26522"/>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'Fig3'!$C$4:$M$4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'Fig3'!$C$7:$M$7</c:f>
              <c:numCache>
                <c:formatCode>_("$"* #,##0_);_("$"* \(#,##0\);_("$"* "-"??_);_(@_)</c:formatCode>
                <c:ptCount val="11"/>
                <c:pt idx="0">
                  <c:v>194481</c:v>
                </c:pt>
                <c:pt idx="1">
                  <c:v>206423</c:v>
                </c:pt>
                <c:pt idx="2">
                  <c:v>216842</c:v>
                </c:pt>
                <c:pt idx="3">
                  <c:v>233808</c:v>
                </c:pt>
                <c:pt idx="4">
                  <c:v>251457</c:v>
                </c:pt>
                <c:pt idx="5">
                  <c:v>266914</c:v>
                </c:pt>
                <c:pt idx="6">
                  <c:v>278217</c:v>
                </c:pt>
                <c:pt idx="7">
                  <c:v>289042</c:v>
                </c:pt>
                <c:pt idx="8">
                  <c:v>295678.13</c:v>
                </c:pt>
                <c:pt idx="9">
                  <c:v>304212.15000000002</c:v>
                </c:pt>
                <c:pt idx="10">
                  <c:v>315322</c:v>
                </c:pt>
              </c:numCache>
            </c:numRef>
          </c:val>
          <c:smooth val="0"/>
        </c:ser>
        <c:ser>
          <c:idx val="3"/>
          <c:order val="3"/>
          <c:tx>
            <c:strRef>
              <c:f>'Fig3'!$A$8</c:f>
              <c:strCache>
                <c:ptCount val="1"/>
                <c:pt idx="0">
                  <c:v>Non-Resident (2017 Dollars)</c:v>
                </c:pt>
              </c:strCache>
            </c:strRef>
          </c:tx>
          <c:spPr>
            <a:ln w="38100" cap="flat" cmpd="dbl" algn="ctr">
              <a:solidFill>
                <a:srgbClr val="7F7770"/>
              </a:solidFill>
              <a:miter lim="800000"/>
            </a:ln>
            <a:effectLst/>
          </c:spPr>
          <c:marker>
            <c:symbol val="none"/>
          </c:marker>
          <c:cat>
            <c:strRef>
              <c:f>'Fig3'!$C$4:$M$4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'Fig3'!$C$8:$M$8</c:f>
              <c:numCache>
                <c:formatCode>_("$"* #,##0_);_("$"* \(#,##0\);_("$"* "-"??_);_(@_)</c:formatCode>
                <c:ptCount val="11"/>
                <c:pt idx="0">
                  <c:v>230234.57</c:v>
                </c:pt>
                <c:pt idx="1">
                  <c:v>232875.12</c:v>
                </c:pt>
                <c:pt idx="2">
                  <c:v>247816.7</c:v>
                </c:pt>
                <c:pt idx="3">
                  <c:v>264184.77</c:v>
                </c:pt>
                <c:pt idx="4">
                  <c:v>273545.06</c:v>
                </c:pt>
                <c:pt idx="5">
                  <c:v>284690.81</c:v>
                </c:pt>
                <c:pt idx="6">
                  <c:v>293271.56</c:v>
                </c:pt>
                <c:pt idx="7">
                  <c:v>299713.3</c:v>
                </c:pt>
                <c:pt idx="8">
                  <c:v>306705.11</c:v>
                </c:pt>
                <c:pt idx="9">
                  <c:v>311004.94</c:v>
                </c:pt>
                <c:pt idx="10">
                  <c:v>315322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97521744"/>
        <c:axId val="397522528"/>
      </c:lineChart>
      <c:catAx>
        <c:axId val="39752174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3270424531"/>
              <c:y val="0.95004155730533668"/>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7522528"/>
        <c:crosses val="autoZero"/>
        <c:auto val="1"/>
        <c:lblAlgn val="ctr"/>
        <c:lblOffset val="100"/>
        <c:noMultiLvlLbl val="0"/>
      </c:catAx>
      <c:valAx>
        <c:axId val="39752252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7521744"/>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2976086322543015"/>
          <c:y val="6.1364173228346468E-2"/>
          <c:w val="0.20085626911314985"/>
          <c:h val="0.18959142607174104"/>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65365266841645"/>
          <c:y val="2.1483721640324437E-2"/>
          <c:w val="0.86807994313210834"/>
          <c:h val="0.8494346355654554"/>
        </c:manualLayout>
      </c:layout>
      <c:lineChart>
        <c:grouping val="standard"/>
        <c:varyColors val="0"/>
        <c:ser>
          <c:idx val="0"/>
          <c:order val="0"/>
          <c:tx>
            <c:strRef>
              <c:f>'Fig4'!$A$5</c:f>
              <c:strCache>
                <c:ptCount val="1"/>
                <c:pt idx="0">
                  <c:v>Public</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'Fig4'!$C$4:$M$4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'Fig4'!$C$5:$M$5</c:f>
              <c:numCache>
                <c:formatCode>General</c:formatCode>
                <c:ptCount val="11"/>
                <c:pt idx="0">
                  <c:v>107368</c:v>
                </c:pt>
                <c:pt idx="1">
                  <c:v>115988</c:v>
                </c:pt>
                <c:pt idx="2">
                  <c:v>124397</c:v>
                </c:pt>
                <c:pt idx="3">
                  <c:v>138174</c:v>
                </c:pt>
                <c:pt idx="4">
                  <c:v>150007</c:v>
                </c:pt>
                <c:pt idx="5">
                  <c:v>159460</c:v>
                </c:pt>
                <c:pt idx="6">
                  <c:v>165394</c:v>
                </c:pt>
                <c:pt idx="7">
                  <c:v>170971</c:v>
                </c:pt>
                <c:pt idx="8">
                  <c:v>179142.68</c:v>
                </c:pt>
                <c:pt idx="9">
                  <c:v>184815.95</c:v>
                </c:pt>
                <c:pt idx="10">
                  <c:v>193638.08</c:v>
                </c:pt>
              </c:numCache>
            </c:numRef>
          </c:val>
          <c:smooth val="0"/>
        </c:ser>
        <c:ser>
          <c:idx val="1"/>
          <c:order val="1"/>
          <c:tx>
            <c:strRef>
              <c:f>'Fig4'!$A$6</c:f>
              <c:strCache>
                <c:ptCount val="1"/>
                <c:pt idx="0">
                  <c:v>Public (2017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'Fig4'!$C$4:$M$4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'Fig4'!$C$6:$M$6</c:f>
              <c:numCache>
                <c:formatCode>General</c:formatCode>
                <c:ptCount val="11"/>
                <c:pt idx="0">
                  <c:v>126694.23999999999</c:v>
                </c:pt>
                <c:pt idx="1">
                  <c:v>131066.43999999999</c:v>
                </c:pt>
                <c:pt idx="2">
                  <c:v>141812.57999999999</c:v>
                </c:pt>
                <c:pt idx="3">
                  <c:v>156136.62</c:v>
                </c:pt>
                <c:pt idx="4">
                  <c:v>163507.63</c:v>
                </c:pt>
                <c:pt idx="5">
                  <c:v>170622.2</c:v>
                </c:pt>
                <c:pt idx="6">
                  <c:v>173663.7</c:v>
                </c:pt>
                <c:pt idx="7">
                  <c:v>177809.84</c:v>
                </c:pt>
                <c:pt idx="8">
                  <c:v>186308.3872</c:v>
                </c:pt>
                <c:pt idx="9">
                  <c:v>188512.26900000003</c:v>
                </c:pt>
                <c:pt idx="10">
                  <c:v>193638.08</c:v>
                </c:pt>
              </c:numCache>
            </c:numRef>
          </c:val>
          <c:smooth val="0"/>
        </c:ser>
        <c:ser>
          <c:idx val="2"/>
          <c:order val="2"/>
          <c:tx>
            <c:strRef>
              <c:f>'Fig4'!$A$7</c:f>
              <c:strCache>
                <c:ptCount val="1"/>
                <c:pt idx="0">
                  <c:v>Private</c:v>
                </c:pt>
              </c:strCache>
            </c:strRef>
          </c:tx>
          <c:spPr>
            <a:ln w="38100" cap="flat" cmpd="sng" algn="ctr">
              <a:solidFill>
                <a:srgbClr val="F26522"/>
              </a:solidFill>
              <a:prstDash val="solid"/>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'Fig4'!$C$4:$M$4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'Fig4'!$C$7:$M$7</c:f>
              <c:numCache>
                <c:formatCode>General</c:formatCode>
                <c:ptCount val="11"/>
                <c:pt idx="0">
                  <c:v>199952</c:v>
                </c:pt>
                <c:pt idx="1">
                  <c:v>208597</c:v>
                </c:pt>
                <c:pt idx="2">
                  <c:v>223788</c:v>
                </c:pt>
                <c:pt idx="3">
                  <c:v>234992</c:v>
                </c:pt>
                <c:pt idx="4">
                  <c:v>251290</c:v>
                </c:pt>
                <c:pt idx="5">
                  <c:v>264810</c:v>
                </c:pt>
                <c:pt idx="6">
                  <c:v>274811</c:v>
                </c:pt>
                <c:pt idx="7">
                  <c:v>294169</c:v>
                </c:pt>
                <c:pt idx="8">
                  <c:v>297246.03999999998</c:v>
                </c:pt>
                <c:pt idx="9">
                  <c:v>306475.19</c:v>
                </c:pt>
                <c:pt idx="10">
                  <c:v>319168.58</c:v>
                </c:pt>
              </c:numCache>
            </c:numRef>
          </c:val>
          <c:smooth val="0"/>
        </c:ser>
        <c:ser>
          <c:idx val="3"/>
          <c:order val="3"/>
          <c:tx>
            <c:strRef>
              <c:f>'Fig4'!$A$8</c:f>
              <c:strCache>
                <c:ptCount val="1"/>
                <c:pt idx="0">
                  <c:v>Private (2017 Dollars)</c:v>
                </c:pt>
              </c:strCache>
            </c:strRef>
          </c:tx>
          <c:spPr>
            <a:ln w="38100" cap="flat" cmpd="dbl" algn="ctr">
              <a:solidFill>
                <a:srgbClr val="7F7770"/>
              </a:solidFill>
              <a:miter lim="800000"/>
            </a:ln>
            <a:effectLst/>
          </c:spPr>
          <c:marker>
            <c:symbol val="none"/>
          </c:marker>
          <c:cat>
            <c:strRef>
              <c:f>'Fig4'!$C$4:$M$4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'Fig4'!$C$8:$M$8</c:f>
              <c:numCache>
                <c:formatCode>General</c:formatCode>
                <c:ptCount val="11"/>
                <c:pt idx="0">
                  <c:v>235943.36</c:v>
                </c:pt>
                <c:pt idx="1">
                  <c:v>235714.61</c:v>
                </c:pt>
                <c:pt idx="2">
                  <c:v>255118.31999999998</c:v>
                </c:pt>
                <c:pt idx="3">
                  <c:v>265540.95999999996</c:v>
                </c:pt>
                <c:pt idx="4">
                  <c:v>273906.10000000003</c:v>
                </c:pt>
                <c:pt idx="5">
                  <c:v>283346.7</c:v>
                </c:pt>
                <c:pt idx="6">
                  <c:v>288551.55</c:v>
                </c:pt>
                <c:pt idx="7">
                  <c:v>305935.76</c:v>
                </c:pt>
                <c:pt idx="8">
                  <c:v>309135.88159999996</c:v>
                </c:pt>
                <c:pt idx="9">
                  <c:v>312604.69380000001</c:v>
                </c:pt>
                <c:pt idx="10">
                  <c:v>319168.58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82474392"/>
        <c:axId val="282477136"/>
      </c:lineChart>
      <c:catAx>
        <c:axId val="28247439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2477136"/>
        <c:crosses val="autoZero"/>
        <c:auto val="1"/>
        <c:lblAlgn val="ctr"/>
        <c:lblOffset val="100"/>
        <c:noMultiLvlLbl val="0"/>
      </c:catAx>
      <c:valAx>
        <c:axId val="28247713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2474392"/>
        <c:crosses val="autoZero"/>
        <c:crossBetween val="between"/>
      </c:valAx>
      <c:spPr>
        <a:gradFill>
          <a:gsLst>
            <a:gs pos="0">
              <a:srgbClr val="5B9BD5">
                <a:lumMod val="3000"/>
                <a:lumOff val="97000"/>
              </a:srgbClr>
            </a:gs>
            <a:gs pos="100000">
              <a:srgbClr val="5B9BD5">
                <a:lumMod val="45000"/>
                <a:lumOff val="55000"/>
              </a:srgbClr>
            </a:gs>
            <a:gs pos="100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2825231481481475"/>
          <c:y val="5.5262831729367141E-2"/>
          <c:w val="0.22614588801399824"/>
          <c:h val="0.15799285505978419"/>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7018497687789"/>
          <c:y val="2.5462962962962962E-2"/>
          <c:w val="0.88211296504603587"/>
          <c:h val="0.87021580635753859"/>
        </c:manualLayout>
      </c:layout>
      <c:lineChart>
        <c:grouping val="standard"/>
        <c:varyColors val="0"/>
        <c:ser>
          <c:idx val="0"/>
          <c:order val="0"/>
          <c:tx>
            <c:strRef>
              <c:f>'Fig5'!$A$5</c:f>
              <c:strCache>
                <c:ptCount val="1"/>
                <c:pt idx="0">
                  <c:v>Public</c:v>
                </c:pt>
              </c:strCache>
            </c:strRef>
          </c:tx>
          <c:spPr>
            <a:ln w="38100" cap="flat" cmpd="dbl" algn="ctr">
              <a:solidFill>
                <a:srgbClr val="0076BE"/>
              </a:solidFill>
              <a:miter lim="800000"/>
            </a:ln>
            <a:effectLst/>
          </c:spPr>
          <c:marker>
            <c:symbol val="none"/>
          </c:marker>
          <c:dLbls>
            <c:dLbl>
              <c:idx val="7"/>
              <c:layout>
                <c:manualLayout>
                  <c:x val="-3.8822751322751321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8181227355441189E-2"/>
                  <c:y val="3.68055555555555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9424276224106929E-2"/>
                  <c:y val="3.1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6879219577321619E-2"/>
                  <c:y val="3.958333333333333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'Fig5'!$B$5:$L$5</c:f>
              <c:numCache>
                <c:formatCode>General</c:formatCode>
                <c:ptCount val="11"/>
                <c:pt idx="0">
                  <c:v>206549</c:v>
                </c:pt>
                <c:pt idx="1">
                  <c:v>215611</c:v>
                </c:pt>
                <c:pt idx="2">
                  <c:v>230665</c:v>
                </c:pt>
                <c:pt idx="3">
                  <c:v>242081</c:v>
                </c:pt>
                <c:pt idx="4">
                  <c:v>257614</c:v>
                </c:pt>
                <c:pt idx="5">
                  <c:v>269868</c:v>
                </c:pt>
                <c:pt idx="6">
                  <c:v>279547</c:v>
                </c:pt>
                <c:pt idx="7">
                  <c:v>283356</c:v>
                </c:pt>
                <c:pt idx="8">
                  <c:v>292103.96999999997</c:v>
                </c:pt>
                <c:pt idx="9">
                  <c:v>300252.49</c:v>
                </c:pt>
                <c:pt idx="10">
                  <c:v>310229.56</c:v>
                </c:pt>
              </c:numCache>
            </c:numRef>
          </c:val>
          <c:smooth val="0"/>
        </c:ser>
        <c:ser>
          <c:idx val="1"/>
          <c:order val="1"/>
          <c:tx>
            <c:strRef>
              <c:f>'Fig5'!$A$6</c:f>
              <c:strCache>
                <c:ptCount val="1"/>
                <c:pt idx="0">
                  <c:v>Private</c:v>
                </c:pt>
              </c:strCache>
            </c:strRef>
          </c:tx>
          <c:spPr>
            <a:ln w="38100" cap="flat" cmpd="sng" algn="ctr">
              <a:solidFill>
                <a:srgbClr val="F26522"/>
              </a:solidFill>
              <a:miter lim="800000"/>
            </a:ln>
            <a:effectLst/>
          </c:spPr>
          <c:marker>
            <c:symbol val="none"/>
          </c:marker>
          <c:dPt>
            <c:idx val="0"/>
            <c:marker>
              <c:symbol val="none"/>
            </c:marker>
            <c:bubble3D val="0"/>
          </c:dPt>
          <c:dLbls>
            <c:dLbl>
              <c:idx val="7"/>
              <c:layout>
                <c:manualLayout>
                  <c:x val="-4.0145502645502644E-2"/>
                  <c:y val="-3.6805446194225731E-2"/>
                </c:manualLayout>
              </c:layout>
              <c:numFmt formatCode="&quot;$&quot;#,##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6.3095238095238093E-2"/>
                      <c:h val="4.583333333333333E-2"/>
                    </c:manualLayout>
                  </c15:layout>
                </c:ext>
              </c:extLst>
            </c:dLbl>
            <c:dLbl>
              <c:idx val="8"/>
              <c:layout>
                <c:manualLayout>
                  <c:x val="-4.0798172342106101E-2"/>
                  <c:y val="-3.47430008748906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0399139746304699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1707612239637155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'Fig5'!$B$6:$L$6</c:f>
              <c:numCache>
                <c:formatCode>General</c:formatCode>
                <c:ptCount val="11"/>
                <c:pt idx="0">
                  <c:v>188283</c:v>
                </c:pt>
                <c:pt idx="1">
                  <c:v>201704</c:v>
                </c:pt>
                <c:pt idx="2">
                  <c:v>209744</c:v>
                </c:pt>
                <c:pt idx="3">
                  <c:v>229560</c:v>
                </c:pt>
                <c:pt idx="4">
                  <c:v>248129</c:v>
                </c:pt>
                <c:pt idx="5">
                  <c:v>265237</c:v>
                </c:pt>
                <c:pt idx="6">
                  <c:v>277463</c:v>
                </c:pt>
                <c:pt idx="7">
                  <c:v>298438</c:v>
                </c:pt>
                <c:pt idx="8">
                  <c:v>301337.21000000002</c:v>
                </c:pt>
                <c:pt idx="9">
                  <c:v>310151.65000000002</c:v>
                </c:pt>
                <c:pt idx="10">
                  <c:v>322960.58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82477528"/>
        <c:axId val="381913440"/>
      </c:lineChart>
      <c:catAx>
        <c:axId val="28247752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1913440"/>
        <c:crosses val="autoZero"/>
        <c:auto val="1"/>
        <c:lblAlgn val="ctr"/>
        <c:lblOffset val="100"/>
        <c:noMultiLvlLbl val="0"/>
      </c:catAx>
      <c:valAx>
        <c:axId val="3819134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2477528"/>
        <c:crosses val="autoZero"/>
        <c:crossBetween val="between"/>
      </c:valAx>
      <c:spPr>
        <a:gradFill>
          <a:gsLst>
            <a:gs pos="0">
              <a:srgbClr val="5B9BD5">
                <a:lumMod val="3000"/>
                <a:lumOff val="97000"/>
              </a:srgbClr>
            </a:gs>
            <a:gs pos="100000">
              <a:srgbClr val="5B9BD5">
                <a:lumMod val="45000"/>
                <a:lumOff val="55000"/>
              </a:srgbClr>
            </a:gs>
            <a:gs pos="100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688425925925926"/>
          <c:y val="0.10170548993875765"/>
          <c:w val="9.6203703703703722E-2"/>
          <c:h val="9.7514946048410614E-2"/>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United States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'Fig6'!$D$7</c:f>
              <c:strCache>
                <c:ptCount val="1"/>
                <c:pt idx="0">
                  <c:v>United States </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'Fig6'!$C$8:$C$10</c:f>
              <c:strCache>
                <c:ptCount val="3"/>
                <c:pt idx="0">
                  <c:v>Male</c:v>
                </c:pt>
                <c:pt idx="1">
                  <c:v>Female</c:v>
                </c:pt>
                <c:pt idx="2">
                  <c:v>Other</c:v>
                </c:pt>
              </c:strCache>
            </c:strRef>
          </c:cat>
          <c:val>
            <c:numRef>
              <c:f>'Fig6'!$D$8:$D$10</c:f>
              <c:numCache>
                <c:formatCode>0.0%</c:formatCode>
                <c:ptCount val="3"/>
                <c:pt idx="0">
                  <c:v>0.50228966063516423</c:v>
                </c:pt>
                <c:pt idx="1">
                  <c:v>0.49714101834203817</c:v>
                </c:pt>
                <c:pt idx="2">
                  <c:v>5.6932102279759402E-4</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Canada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363471807403391E-2"/>
          <c:y val="0.1804443032517189"/>
          <c:w val="0.8060263515936712"/>
          <c:h val="0.69103495739125154"/>
        </c:manualLayout>
      </c:layout>
      <c:doughnutChart>
        <c:varyColors val="1"/>
        <c:ser>
          <c:idx val="0"/>
          <c:order val="0"/>
          <c:tx>
            <c:strRef>
              <c:f>'Fig6'!$I$7</c:f>
              <c:strCache>
                <c:ptCount val="1"/>
                <c:pt idx="0">
                  <c:v>Canada</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7.5757575757574832E-3"/>
                  <c:y val="-7.8911547718346409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2.7777777777777776E-2"/>
                  <c:y val="1.0884351409427092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'Fig6'!$H$8:$H$10</c:f>
              <c:strCache>
                <c:ptCount val="3"/>
                <c:pt idx="0">
                  <c:v>Male</c:v>
                </c:pt>
                <c:pt idx="1">
                  <c:v>Female</c:v>
                </c:pt>
                <c:pt idx="2">
                  <c:v>Other</c:v>
                </c:pt>
              </c:strCache>
            </c:strRef>
          </c:cat>
          <c:val>
            <c:numRef>
              <c:f>'Fig6'!$I$8:$I$10</c:f>
              <c:numCache>
                <c:formatCode>0.0%</c:formatCode>
                <c:ptCount val="3"/>
                <c:pt idx="0">
                  <c:v>0.43446453972769761</c:v>
                </c:pt>
                <c:pt idx="1">
                  <c:v>0.56472261735419627</c:v>
                </c:pt>
                <c:pt idx="2">
                  <c:v>8.1284291810607601E-4</c:v>
                </c:pt>
              </c:numCache>
            </c:numRef>
          </c:val>
        </c:ser>
        <c:dLbls>
          <c:showLegendKey val="0"/>
          <c:showVal val="0"/>
          <c:showCatName val="0"/>
          <c:showSerName val="0"/>
          <c:showPercent val="1"/>
          <c:showBubbleSize val="0"/>
          <c:showLeaderLines val="0"/>
        </c:dLbls>
        <c:firstSliceAng val="22"/>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tx>
            <c:strRef>
              <c:f>'Fig7-8'!$B$5</c:f>
              <c:strCache>
                <c:ptCount val="1"/>
                <c:pt idx="0">
                  <c:v>Academic Average</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'Fig7-8'!$E$4:$O$4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'Fig7-8'!$E$5:$O$5</c:f>
              <c:numCache>
                <c:formatCode>General</c:formatCode>
                <c:ptCount val="11"/>
                <c:pt idx="0">
                  <c:v>19.399999999999999</c:v>
                </c:pt>
                <c:pt idx="1">
                  <c:v>18.8</c:v>
                </c:pt>
                <c:pt idx="2">
                  <c:v>18.899999999999999</c:v>
                </c:pt>
                <c:pt idx="3">
                  <c:v>19.2</c:v>
                </c:pt>
                <c:pt idx="4">
                  <c:v>19.5</c:v>
                </c:pt>
                <c:pt idx="5">
                  <c:v>19.8</c:v>
                </c:pt>
                <c:pt idx="6">
                  <c:v>19.8</c:v>
                </c:pt>
                <c:pt idx="7">
                  <c:v>19.899999999999999</c:v>
                </c:pt>
                <c:pt idx="8" formatCode="0.0">
                  <c:v>20.100000000000001</c:v>
                </c:pt>
                <c:pt idx="9">
                  <c:v>20.2</c:v>
                </c:pt>
                <c:pt idx="10">
                  <c:v>20.3</c:v>
                </c:pt>
              </c:numCache>
            </c:numRef>
          </c:val>
        </c:ser>
        <c:ser>
          <c:idx val="1"/>
          <c:order val="1"/>
          <c:tx>
            <c:strRef>
              <c:f>'Fig7-8'!$B$6</c:f>
              <c:strCache>
                <c:ptCount val="1"/>
                <c:pt idx="0">
                  <c:v>Perceptual Ability</c:v>
                </c:pt>
              </c:strCache>
            </c:strRef>
          </c:tx>
          <c:spPr>
            <a:solidFill>
              <a:srgbClr val="F26522"/>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'Fig7-8'!$E$4:$O$4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'Fig7-8'!$E$6:$O$6</c:f>
              <c:numCache>
                <c:formatCode>General</c:formatCode>
                <c:ptCount val="11"/>
                <c:pt idx="0">
                  <c:v>18.7</c:v>
                </c:pt>
                <c:pt idx="1">
                  <c:v>19.2</c:v>
                </c:pt>
                <c:pt idx="2">
                  <c:v>19.3</c:v>
                </c:pt>
                <c:pt idx="3">
                  <c:v>19.399999999999999</c:v>
                </c:pt>
                <c:pt idx="4">
                  <c:v>19.899999999999999</c:v>
                </c:pt>
                <c:pt idx="5">
                  <c:v>20.100000000000001</c:v>
                </c:pt>
                <c:pt idx="6">
                  <c:v>19.899999999999999</c:v>
                </c:pt>
                <c:pt idx="7">
                  <c:v>19.899999999999999</c:v>
                </c:pt>
                <c:pt idx="8" formatCode="0.0">
                  <c:v>20.100000000000001</c:v>
                </c:pt>
                <c:pt idx="9">
                  <c:v>20.3</c:v>
                </c:pt>
                <c:pt idx="10">
                  <c:v>20.100000000000001</c:v>
                </c:pt>
              </c:numCache>
            </c:numRef>
          </c:val>
        </c:ser>
        <c:dLbls>
          <c:dLblPos val="inEnd"/>
          <c:showLegendKey val="0"/>
          <c:showVal val="1"/>
          <c:showCatName val="0"/>
          <c:showSerName val="0"/>
          <c:showPercent val="0"/>
          <c:showBubbleSize val="0"/>
        </c:dLbls>
        <c:gapWidth val="65"/>
        <c:axId val="284794632"/>
        <c:axId val="284796200"/>
      </c:barChart>
      <c:catAx>
        <c:axId val="28479463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000"/>
                  <a:t>Academic Year</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284796200"/>
        <c:crosses val="autoZero"/>
        <c:auto val="1"/>
        <c:lblAlgn val="ctr"/>
        <c:lblOffset val="100"/>
        <c:noMultiLvlLbl val="0"/>
      </c:catAx>
      <c:valAx>
        <c:axId val="284796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000"/>
                  <a:t>Average DAT Score</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284794632"/>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legend>
      <c:legendPos val="b"/>
      <c:layout>
        <c:manualLayout>
          <c:xMode val="edge"/>
          <c:yMode val="edge"/>
          <c:x val="0.1150094050743657"/>
          <c:y val="6.9791338582677165E-2"/>
          <c:w val="0.14432195975503062"/>
          <c:h val="0.11193241469816273"/>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526902887139098E-2"/>
          <c:y val="8.7625890972263851E-2"/>
          <c:w val="0.88847769028871404"/>
          <c:h val="0.76766465874715883"/>
        </c:manualLayout>
      </c:layout>
      <c:lineChart>
        <c:grouping val="standard"/>
        <c:varyColors val="0"/>
        <c:ser>
          <c:idx val="0"/>
          <c:order val="0"/>
          <c:tx>
            <c:strRef>
              <c:f>'Fig7-8'!$B$43</c:f>
              <c:strCache>
                <c:ptCount val="1"/>
                <c:pt idx="0">
                  <c:v>Science</c:v>
                </c:pt>
              </c:strCache>
            </c:strRef>
          </c:tx>
          <c:spPr>
            <a:ln w="38100" cap="flat" cmpd="dbl" algn="ctr">
              <a:solidFill>
                <a:srgbClr val="0076BE"/>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'Fig7-8'!$E$42:$O$42</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'Fig7-8'!$E$43:$O$43</c:f>
              <c:numCache>
                <c:formatCode>_(* #,##0.00_);_(* \(#,##0.00\);_(* "-"??_);_(@_)</c:formatCode>
                <c:ptCount val="11"/>
                <c:pt idx="0">
                  <c:v>3.47</c:v>
                </c:pt>
                <c:pt idx="1">
                  <c:v>3.48</c:v>
                </c:pt>
                <c:pt idx="2">
                  <c:v>3.48</c:v>
                </c:pt>
                <c:pt idx="3">
                  <c:v>3.47</c:v>
                </c:pt>
                <c:pt idx="4">
                  <c:v>3.47</c:v>
                </c:pt>
                <c:pt idx="5">
                  <c:v>3.48</c:v>
                </c:pt>
                <c:pt idx="6">
                  <c:v>3.46</c:v>
                </c:pt>
                <c:pt idx="7">
                  <c:v>3.49</c:v>
                </c:pt>
                <c:pt idx="8">
                  <c:v>3.48</c:v>
                </c:pt>
                <c:pt idx="9" formatCode="General">
                  <c:v>3.48</c:v>
                </c:pt>
                <c:pt idx="10" formatCode="0.00">
                  <c:v>3.5</c:v>
                </c:pt>
              </c:numCache>
            </c:numRef>
          </c:val>
          <c:smooth val="0"/>
        </c:ser>
        <c:ser>
          <c:idx val="1"/>
          <c:order val="1"/>
          <c:tx>
            <c:strRef>
              <c:f>'Fig7-8'!$B$44</c:f>
              <c:strCache>
                <c:ptCount val="1"/>
                <c:pt idx="0">
                  <c:v>Overall</c:v>
                </c:pt>
              </c:strCache>
            </c:strRef>
          </c:tx>
          <c:spPr>
            <a:ln w="38100" cap="flat" cmpd="sng" algn="ctr">
              <a:solidFill>
                <a:srgbClr val="F26522"/>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'Fig7-8'!$E$42:$O$42</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'Fig7-8'!$E$44:$O$44</c:f>
              <c:numCache>
                <c:formatCode>_(* #,##0.00_);_(* \(#,##0.00\);_(* "-"??_);_(@_)</c:formatCode>
                <c:ptCount val="11"/>
                <c:pt idx="0">
                  <c:v>3.55</c:v>
                </c:pt>
                <c:pt idx="1">
                  <c:v>3.54</c:v>
                </c:pt>
                <c:pt idx="2">
                  <c:v>3.56</c:v>
                </c:pt>
                <c:pt idx="3">
                  <c:v>3.55</c:v>
                </c:pt>
                <c:pt idx="4">
                  <c:v>3.55</c:v>
                </c:pt>
                <c:pt idx="5">
                  <c:v>3.55</c:v>
                </c:pt>
                <c:pt idx="6">
                  <c:v>3.54</c:v>
                </c:pt>
                <c:pt idx="7">
                  <c:v>3.56</c:v>
                </c:pt>
                <c:pt idx="8">
                  <c:v>3.56</c:v>
                </c:pt>
                <c:pt idx="9" formatCode="General">
                  <c:v>3.55</c:v>
                </c:pt>
                <c:pt idx="10" formatCode="General">
                  <c:v>3.59</c:v>
                </c:pt>
              </c:numCache>
            </c:numRef>
          </c:val>
          <c:smooth val="0"/>
        </c:ser>
        <c:dLbls>
          <c:showLegendKey val="0"/>
          <c:showVal val="0"/>
          <c:showCatName val="0"/>
          <c:showSerName val="0"/>
          <c:showPercent val="0"/>
          <c:showBubbleSize val="0"/>
        </c:dLbls>
        <c:smooth val="0"/>
        <c:axId val="284796984"/>
        <c:axId val="284793456"/>
      </c:lineChart>
      <c:catAx>
        <c:axId val="284796984"/>
        <c:scaling>
          <c:orientation val="minMax"/>
        </c:scaling>
        <c:delete val="0"/>
        <c:axPos val="b"/>
        <c:majorGridlines>
          <c:spPr>
            <a:ln w="9525" cap="flat" cmpd="sng" algn="ctr">
              <a:solidFill>
                <a:schemeClr val="tx1">
                  <a:lumMod val="15000"/>
                  <a:lumOff val="85000"/>
                  <a:alpha val="32000"/>
                </a:schemeClr>
              </a:solidFill>
              <a:round/>
            </a:ln>
            <a:effectLst/>
          </c:spPr>
        </c:majorGridlines>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51854079177602797"/>
              <c:y val="0.93899168853893267"/>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4793456"/>
        <c:crosses val="autoZero"/>
        <c:auto val="1"/>
        <c:lblAlgn val="ctr"/>
        <c:lblOffset val="100"/>
        <c:noMultiLvlLbl val="0"/>
      </c:catAx>
      <c:valAx>
        <c:axId val="284793456"/>
        <c:scaling>
          <c:orientation val="minMax"/>
          <c:min val="3.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Grade Point Average</a:t>
                </a:r>
              </a:p>
            </c:rich>
          </c:tx>
          <c:layout>
            <c:manualLayout>
              <c:xMode val="edge"/>
              <c:yMode val="edge"/>
              <c:x val="6.0781933508311471E-3"/>
              <c:y val="0.30643110236220472"/>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479698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t"/>
      <c:layout>
        <c:manualLayout>
          <c:xMode val="edge"/>
          <c:yMode val="edge"/>
          <c:x val="0.69986493875765532"/>
          <c:y val="0.55833333333333335"/>
          <c:w val="0.10999223534558181"/>
          <c:h val="0.10915463692038496"/>
        </c:manualLayout>
      </c:layout>
      <c:overlay val="0"/>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485775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66675</xdr:rowOff>
    </xdr:from>
    <xdr:to>
      <xdr:col>21</xdr:col>
      <xdr:colOff>9525</xdr:colOff>
      <xdr:row>38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95249</xdr:rowOff>
    </xdr:from>
    <xdr:to>
      <xdr:col>14</xdr:col>
      <xdr:colOff>257175</xdr:colOff>
      <xdr:row>30</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85723</xdr:rowOff>
    </xdr:from>
    <xdr:to>
      <xdr:col>16</xdr:col>
      <xdr:colOff>0</xdr:colOff>
      <xdr:row>30</xdr:row>
      <xdr:rowOff>9523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66674</xdr:rowOff>
    </xdr:from>
    <xdr:to>
      <xdr:col>13</xdr:col>
      <xdr:colOff>247650</xdr:colOff>
      <xdr:row>30</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142875</xdr:rowOff>
    </xdr:from>
    <xdr:to>
      <xdr:col>16</xdr:col>
      <xdr:colOff>76200</xdr:colOff>
      <xdr:row>31</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38098</xdr:rowOff>
    </xdr:from>
    <xdr:to>
      <xdr:col>12</xdr:col>
      <xdr:colOff>266700</xdr:colOff>
      <xdr:row>30</xdr:row>
      <xdr:rowOff>142873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xdr:row>
      <xdr:rowOff>95248</xdr:rowOff>
    </xdr:from>
    <xdr:to>
      <xdr:col>8</xdr:col>
      <xdr:colOff>171450</xdr:colOff>
      <xdr:row>31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180975</xdr:colOff>
      <xdr:row>2</xdr:row>
      <xdr:rowOff>95249</xdr:rowOff>
    </xdr:from>
    <xdr:to>
      <xdr:col>16</xdr:col>
      <xdr:colOff>333375</xdr:colOff>
      <xdr:row>31</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38097</xdr:colOff>
      <xdr:row>2</xdr:row>
      <xdr:rowOff>114300</xdr:rowOff>
    </xdr:from>
    <xdr:to>
      <xdr:col>15</xdr:col>
      <xdr:colOff>104774</xdr:colOff>
      <xdr:row>30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xdr:colOff>
      <xdr:row>39</xdr:row>
      <xdr:rowOff>85723</xdr:rowOff>
    </xdr:from>
    <xdr:to>
      <xdr:col>15</xdr:col>
      <xdr:colOff>142875</xdr:colOff>
      <xdr:row>67</xdr:row>
      <xdr:rowOff>123823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66673</xdr:rowOff>
    </xdr:from>
    <xdr:to>
      <xdr:col>24</xdr:col>
      <xdr:colOff>66676</xdr:colOff>
      <xdr:row>61</xdr:row>
      <xdr:rowOff>57149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zoomScaleNormal="100" workbookViewId="0">
      <pane ySplit="6" topLeftCell="A7" activePane="bottomLeft" state="frozen"/>
      <selection activeCell="G99" sqref="G99"/>
      <selection pane="bottomLeft" activeCell="A4" sqref="A4"/>
    </sheetView>
  </sheetViews>
  <sheetFormatPr defaultColWidth="9.26953125" defaultRowHeight="12.5" x14ac:dyDescent="0.25"/>
  <cols>
    <col min="1" max="1" width="143.1796875" style="43" customWidth="1"/>
    <col min="2" max="16384" width="9.26953125" style="43"/>
  </cols>
  <sheetData>
    <row r="1" spans="1:1" ht="15" customHeight="1" x14ac:dyDescent="0.25"/>
    <row r="2" spans="1:1" ht="15" customHeight="1" x14ac:dyDescent="0.25"/>
    <row r="3" spans="1:1" ht="45.75" customHeight="1" x14ac:dyDescent="0.25"/>
    <row r="4" spans="1:1" ht="22.5" customHeight="1" x14ac:dyDescent="0.3">
      <c r="A4" s="42" t="s">
        <v>383</v>
      </c>
    </row>
    <row r="5" spans="1:1" ht="15" customHeight="1" x14ac:dyDescent="0.3">
      <c r="A5" s="42" t="s">
        <v>345</v>
      </c>
    </row>
    <row r="6" spans="1:1" ht="15" customHeight="1" x14ac:dyDescent="0.3">
      <c r="A6" s="42" t="s">
        <v>346</v>
      </c>
    </row>
    <row r="7" spans="1:1" ht="15" customHeight="1" x14ac:dyDescent="0.3">
      <c r="A7" s="44"/>
    </row>
    <row r="8" spans="1:1" ht="15" customHeight="1" x14ac:dyDescent="0.25">
      <c r="A8" s="63" t="s">
        <v>347</v>
      </c>
    </row>
    <row r="9" spans="1:1" ht="15" customHeight="1" x14ac:dyDescent="0.25">
      <c r="A9" s="63" t="s">
        <v>348</v>
      </c>
    </row>
    <row r="10" spans="1:1" ht="15" customHeight="1" x14ac:dyDescent="0.3">
      <c r="A10" s="45" t="s">
        <v>349</v>
      </c>
    </row>
    <row r="11" spans="1:1" ht="15" customHeight="1" x14ac:dyDescent="0.25">
      <c r="A11" s="63" t="s">
        <v>0</v>
      </c>
    </row>
    <row r="12" spans="1:1" ht="15" customHeight="1" x14ac:dyDescent="0.25">
      <c r="A12" s="101" t="s">
        <v>121</v>
      </c>
    </row>
    <row r="13" spans="1:1" ht="15" customHeight="1" x14ac:dyDescent="0.25">
      <c r="A13" s="101" t="s">
        <v>418</v>
      </c>
    </row>
    <row r="14" spans="1:1" ht="15" customHeight="1" x14ac:dyDescent="0.25">
      <c r="A14" s="101" t="s">
        <v>379</v>
      </c>
    </row>
    <row r="15" spans="1:1" ht="15" customHeight="1" x14ac:dyDescent="0.25">
      <c r="A15" s="101" t="s">
        <v>156</v>
      </c>
    </row>
    <row r="16" spans="1:1" ht="15" customHeight="1" x14ac:dyDescent="0.25">
      <c r="A16" s="101" t="s">
        <v>450</v>
      </c>
    </row>
    <row r="17" spans="1:15" ht="15" customHeight="1" x14ac:dyDescent="0.25">
      <c r="A17" s="101" t="s">
        <v>384</v>
      </c>
    </row>
    <row r="18" spans="1:15" ht="15" customHeight="1" x14ac:dyDescent="0.25">
      <c r="A18" s="101" t="s">
        <v>385</v>
      </c>
      <c r="B18" s="46"/>
    </row>
    <row r="19" spans="1:15" ht="15" customHeight="1" x14ac:dyDescent="0.25">
      <c r="A19" s="101" t="s">
        <v>386</v>
      </c>
    </row>
    <row r="20" spans="1:15" ht="15" customHeight="1" x14ac:dyDescent="0.25">
      <c r="A20" s="101" t="s">
        <v>456</v>
      </c>
    </row>
    <row r="21" spans="1:15" ht="15" customHeight="1" x14ac:dyDescent="0.25">
      <c r="A21" s="101" t="s">
        <v>457</v>
      </c>
    </row>
    <row r="22" spans="1:15" ht="15" customHeight="1" x14ac:dyDescent="0.3">
      <c r="A22" s="101" t="s">
        <v>380</v>
      </c>
      <c r="O22" s="47"/>
    </row>
    <row r="23" spans="1:15" ht="15" customHeight="1" x14ac:dyDescent="0.3">
      <c r="A23" s="45" t="s">
        <v>350</v>
      </c>
    </row>
    <row r="24" spans="1:15" ht="15" customHeight="1" x14ac:dyDescent="0.25">
      <c r="A24" s="101" t="s">
        <v>387</v>
      </c>
    </row>
    <row r="25" spans="1:15" ht="15" customHeight="1" x14ac:dyDescent="0.25">
      <c r="A25" s="101" t="s">
        <v>175</v>
      </c>
      <c r="M25" s="46"/>
    </row>
    <row r="26" spans="1:15" ht="15" customHeight="1" x14ac:dyDescent="0.25">
      <c r="A26" s="101" t="s">
        <v>183</v>
      </c>
      <c r="M26" s="46"/>
    </row>
    <row r="27" spans="1:15" ht="15" customHeight="1" x14ac:dyDescent="0.25">
      <c r="A27" s="101" t="s">
        <v>190</v>
      </c>
      <c r="M27" s="46"/>
    </row>
    <row r="28" spans="1:15" ht="15" customHeight="1" x14ac:dyDescent="0.25">
      <c r="A28" s="101" t="s">
        <v>203</v>
      </c>
    </row>
    <row r="29" spans="1:15" ht="15" customHeight="1" x14ac:dyDescent="0.25">
      <c r="A29" s="101" t="s">
        <v>388</v>
      </c>
      <c r="L29" s="46"/>
    </row>
    <row r="30" spans="1:15" ht="15" customHeight="1" x14ac:dyDescent="0.25">
      <c r="A30" s="482" t="s">
        <v>389</v>
      </c>
      <c r="L30" s="46"/>
    </row>
    <row r="31" spans="1:15" ht="15" customHeight="1" x14ac:dyDescent="0.25">
      <c r="A31" s="482" t="s">
        <v>390</v>
      </c>
    </row>
    <row r="32" spans="1:15" ht="15" customHeight="1" x14ac:dyDescent="0.25">
      <c r="A32" s="482" t="s">
        <v>268</v>
      </c>
    </row>
    <row r="33" spans="1:1" ht="15" customHeight="1" x14ac:dyDescent="0.25">
      <c r="A33" s="482" t="s">
        <v>282</v>
      </c>
    </row>
    <row r="34" spans="1:1" ht="15" customHeight="1" x14ac:dyDescent="0.25">
      <c r="A34" s="482" t="s">
        <v>310</v>
      </c>
    </row>
    <row r="35" spans="1:1" ht="15" customHeight="1" x14ac:dyDescent="0.25">
      <c r="A35" s="482" t="s">
        <v>381</v>
      </c>
    </row>
    <row r="36" spans="1:1" ht="15" customHeight="1" x14ac:dyDescent="0.25">
      <c r="A36" s="482" t="s">
        <v>382</v>
      </c>
    </row>
    <row r="37" spans="1:1" ht="15" customHeight="1" x14ac:dyDescent="0.25">
      <c r="A37" s="482" t="s">
        <v>311</v>
      </c>
    </row>
    <row r="38" spans="1:1" ht="15" customHeight="1" x14ac:dyDescent="0.3">
      <c r="A38" s="45" t="s">
        <v>351</v>
      </c>
    </row>
    <row r="39" spans="1:1" ht="15" customHeight="1" x14ac:dyDescent="0.25">
      <c r="A39" s="488" t="s">
        <v>391</v>
      </c>
    </row>
    <row r="40" spans="1:1" ht="15" customHeight="1" x14ac:dyDescent="0.25">
      <c r="A40" s="488" t="s">
        <v>392</v>
      </c>
    </row>
    <row r="41" spans="1:1" ht="15" customHeight="1" x14ac:dyDescent="0.25">
      <c r="A41" s="488" t="s">
        <v>393</v>
      </c>
    </row>
    <row r="42" spans="1:1" ht="15" customHeight="1" x14ac:dyDescent="0.25">
      <c r="A42" s="488" t="s">
        <v>394</v>
      </c>
    </row>
    <row r="44" spans="1:1" ht="13" x14ac:dyDescent="0.3">
      <c r="A44" s="48" t="s">
        <v>606</v>
      </c>
    </row>
  </sheetData>
  <conditionalFormatting sqref="A11:A22 A24:A37">
    <cfRule type="expression" dxfId="4" priority="4">
      <formula>MOD( ROW( ), 2) =0</formula>
    </cfRule>
  </conditionalFormatting>
  <conditionalFormatting sqref="A39:A40">
    <cfRule type="expression" dxfId="3" priority="3">
      <formula>MOD( ROW( ), 2) =0</formula>
    </cfRule>
  </conditionalFormatting>
  <conditionalFormatting sqref="A9">
    <cfRule type="expression" dxfId="2" priority="2">
      <formula>MOD( ROW( ), 2) =0</formula>
    </cfRule>
  </conditionalFormatting>
  <conditionalFormatting sqref="A41">
    <cfRule type="expression" dxfId="1" priority="1">
      <formula>MOD( ROW( ), 2) =0</formula>
    </cfRule>
  </conditionalFormatting>
  <hyperlinks>
    <hyperlink ref="A11" location="'Tab1'!A1" display="Table 1: Resident and Non-Resident Tuition by Class, 2017-18"/>
    <hyperlink ref="A8" location="Notes!A1" display="Notes to the Reader"/>
    <hyperlink ref="A9" location="Glossary!A1" display="Glossary of Terms"/>
    <hyperlink ref="A12" location="'Tab2'!A1" display="Table 2: First-Year Tuition and Annual Related Educational Costs in the United States and Canada, 2017-18"/>
    <hyperlink ref="A13" location="'Fig1'!A1" display="Figure 1: Average United States Dental School Tuition and Fees for Resident and Non-Resident First Year Students, in Nominal and 2017 Dollars, 2007-08 to 2017-18"/>
    <hyperlink ref="A14" location="'Tab3'!A1" display="Table 3: First Year United States Dental School Tuition and Fees for Residents and Non-Residents, 2007-08 to 2017-18 "/>
    <hyperlink ref="A15" location="'Tab4'!A1" display="Table 4: Mandatory General Fees, Instrument, Textbook, and Health Services Costs by Class, 2017-18"/>
    <hyperlink ref="A16" location="'Fig2'!A1" display="Figure 2: Average First-Year Resident Tuition and Fees by Type of Institutional Sponsor, in Nominal and 2017 Dollars, 2007-08 to 2017-18"/>
    <hyperlink ref="A17" location="'Tab5'!A1" display="Table 5: United States Dental Schools Ranked by Total Resident First-Year Costs, 2017-18 "/>
    <hyperlink ref="A18" location="'Tab6'!A1" display="Table 6: United States Dental Schools Ranked by Total Resident Costs for All Four Years, 2017-18 "/>
    <hyperlink ref="A25" location="'Tab8'!A1" display="Table 8: Number of Applications Received and Examined, and Applicants Offered Positions in Dental Schools in the United States and Canada, 2017-18"/>
    <hyperlink ref="A19" location="'Tab7'!A1" display="Table 7: United States Dental Schools Ranked by Total Non-Resident Costs for All Four Years, 2017-18 "/>
    <hyperlink ref="A20" location="'Fig3'!A1" display="Figure 3: Average Total Resident and Non-Resident Costs for All Four Years, in Nominal and 2017 Dollars, 2007-08 to 2017-18"/>
    <hyperlink ref="A21" location="'Fig4'!A1" display="Figure 4: Average Total Resident Costs for All Four Years by Type of Institutional Sponsor, in Nominal and 2017 Dollars, 2007-08 to 2017-18"/>
    <hyperlink ref="A22" location="'Fig5'!A1" display="Figure 5: Average Total Non-Resident Costs for All Four Years by Type of Institutional Sponsor, 2007-08 to 2017-18"/>
    <hyperlink ref="A24" location="'Fig6'!A1" display="Figure 6: Applications Received by Dental Schools by Gender, 2017-18"/>
    <hyperlink ref="A26" location="'Tab9'!A1" display="Table 9: Applications Received by Dental Schools in the United States and Canada, 2017-18"/>
    <hyperlink ref="A27" location="'Tab10'!A1" display="Table 10: Applications Received by Dental Schools in the United States and Canada by Ethnicity/Race and Gender, 2017-18"/>
    <hyperlink ref="A28" location="'Tab11'!A1" display="Table 11: Importance of DAT Scores Used as Admissions Criteria by Dental Schools in the United States and Canada, 2017-18"/>
    <hyperlink ref="A29" location="'Tab12'!A1" display="Table 12: Importance of College Grades and Other Factors Used as Admissions Criteria by Dental Schools in the United States and Canada, 2017-18"/>
    <hyperlink ref="A31" location="'Tab14'!A1" display="Table 14: Number of International Dental School Graduates Admitted with Advanced Standing in the United States and Canada, 2017-18"/>
    <hyperlink ref="A32" location="'Tab15'!A1" display="Table 15: Number of Students Receiving Credit for Previous Academic Work in the United States and Canada, 2017-18"/>
    <hyperlink ref="A33" location="'Tab16'!A1" display="Table 16: Number of United States and Canadian Dental Schools Offering Combined Degree Programs, 2017-18"/>
    <hyperlink ref="A34" location="'Tab17'!A1" display="Table 17: Average DAT Scores and Pre-Dental GPA of First-Year Students, 2017-18"/>
    <hyperlink ref="A37" location="'Tab18'!A1" display="Table 18: Citizenship of First-Year Students, 2017-18"/>
    <hyperlink ref="A30" location="'Tab13'!A1" display="Table 13: Dental Schools Admitting Transfer Students from Programs in the United States and Canada, 2017-18 "/>
    <hyperlink ref="A35" location="'Fig7-8'!A1" display="Figure 7: Average DAT Scores of First-Year Students, 2007-08 to 2017-18"/>
    <hyperlink ref="A36" location="'Fig7-8'!A1" display="Figure 8: Average Pre-Dental GPA of First-Year Students, 2007-08 to 2017-18"/>
    <hyperlink ref="A39" location="'Tab19'!A1" display="Table 19: United States Dental School First-Year Enrollment and Withdrawals with Attrition by Class, 2006-07 to 2016-17"/>
    <hyperlink ref="A40" location="'Tab20'!A1" display="Table 20: Withdrawal in the United States Dental Schools by Class, 2016-17"/>
    <hyperlink ref="A41" location="'Fig9'!A1" display="Figure 9: United States Dental School First-Year Enrollment and Withdrawals, 1975-76 to 2016-17"/>
    <hyperlink ref="A42" location="'Fig10'!A1" display="Figure 10: Reason for United States Dental School First-Year Attrition, 1996-97 to 2016-17"/>
  </hyperlinks>
  <pageMargins left="0.25" right="0.25" top="0.75" bottom="0.75" header="0.3" footer="0.3"/>
  <pageSetup scale="72" fitToHeight="0" orientation="portrait" horizontalDpi="4294967295" verticalDpi="4294967295" r:id="rId1"/>
  <headerFooter differentFirst="1">
    <oddHeader>&amp;L2017-18 Survey of Dental Education
Report 2 - Tuition, Admission, and Attrition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pane ySplit="3" topLeftCell="A46" activePane="bottomLeft" state="frozen"/>
      <selection activeCell="G99" sqref="G99"/>
      <selection pane="bottomLeft"/>
    </sheetView>
  </sheetViews>
  <sheetFormatPr defaultColWidth="9.1796875" defaultRowHeight="12.5" x14ac:dyDescent="0.25"/>
  <cols>
    <col min="1" max="1" width="7.81640625" style="3" customWidth="1"/>
    <col min="2" max="2" width="51.81640625" style="3" customWidth="1"/>
    <col min="3" max="3" width="24.7265625" style="3" customWidth="1"/>
    <col min="4" max="6" width="13.7265625" style="3" customWidth="1"/>
    <col min="7" max="7" width="15.1796875" style="3" customWidth="1"/>
    <col min="8" max="11" width="13.7265625" style="3" customWidth="1"/>
    <col min="12" max="16384" width="9.1796875" style="1"/>
  </cols>
  <sheetData>
    <row r="1" spans="1:11" ht="13" x14ac:dyDescent="0.3">
      <c r="A1" s="2" t="s">
        <v>162</v>
      </c>
    </row>
    <row r="2" spans="1:11" ht="13" thickBot="1" x14ac:dyDescent="0.3">
      <c r="A2" s="675" t="s">
        <v>1</v>
      </c>
      <c r="B2" s="675"/>
    </row>
    <row r="3" spans="1:11" ht="39" x14ac:dyDescent="0.3">
      <c r="A3" s="201" t="s">
        <v>163</v>
      </c>
      <c r="B3" s="202" t="s">
        <v>8</v>
      </c>
      <c r="C3" s="203" t="s">
        <v>164</v>
      </c>
      <c r="D3" s="204" t="s">
        <v>165</v>
      </c>
      <c r="E3" s="204" t="s">
        <v>157</v>
      </c>
      <c r="F3" s="204" t="s">
        <v>166</v>
      </c>
      <c r="G3" s="204" t="s">
        <v>167</v>
      </c>
      <c r="H3" s="204" t="s">
        <v>159</v>
      </c>
      <c r="I3" s="204" t="s">
        <v>168</v>
      </c>
      <c r="J3" s="204" t="s">
        <v>161</v>
      </c>
      <c r="K3" s="205" t="s">
        <v>169</v>
      </c>
    </row>
    <row r="4" spans="1:11" x14ac:dyDescent="0.25">
      <c r="A4" s="24">
        <v>1</v>
      </c>
      <c r="B4" s="206" t="s">
        <v>115</v>
      </c>
      <c r="C4" s="207" t="s">
        <v>170</v>
      </c>
      <c r="D4" s="145">
        <v>9469</v>
      </c>
      <c r="E4" s="145">
        <v>927</v>
      </c>
      <c r="F4" s="145">
        <v>10396</v>
      </c>
      <c r="G4" s="145">
        <v>13268</v>
      </c>
      <c r="H4" s="145">
        <v>1366</v>
      </c>
      <c r="I4" s="145">
        <v>0</v>
      </c>
      <c r="J4" s="145">
        <v>1112</v>
      </c>
      <c r="K4" s="208">
        <v>26142</v>
      </c>
    </row>
    <row r="5" spans="1:11" x14ac:dyDescent="0.25">
      <c r="A5" s="29">
        <v>2</v>
      </c>
      <c r="B5" s="209" t="s">
        <v>100</v>
      </c>
      <c r="C5" s="210" t="s">
        <v>170</v>
      </c>
      <c r="D5" s="149">
        <v>18288</v>
      </c>
      <c r="E5" s="149">
        <v>3124</v>
      </c>
      <c r="F5" s="149">
        <v>21412</v>
      </c>
      <c r="G5" s="149">
        <v>5750</v>
      </c>
      <c r="H5" s="149">
        <v>1913</v>
      </c>
      <c r="I5" s="149">
        <v>0</v>
      </c>
      <c r="J5" s="149">
        <v>150</v>
      </c>
      <c r="K5" s="129">
        <v>29225</v>
      </c>
    </row>
    <row r="6" spans="1:11" x14ac:dyDescent="0.25">
      <c r="A6" s="24">
        <v>3</v>
      </c>
      <c r="B6" s="206" t="s">
        <v>29</v>
      </c>
      <c r="C6" s="207" t="s">
        <v>171</v>
      </c>
      <c r="D6" s="151">
        <v>21315</v>
      </c>
      <c r="E6" s="151">
        <v>1455</v>
      </c>
      <c r="F6" s="151">
        <v>22770</v>
      </c>
      <c r="G6" s="151">
        <v>0</v>
      </c>
      <c r="H6" s="151">
        <v>10523</v>
      </c>
      <c r="I6" s="151">
        <v>0</v>
      </c>
      <c r="J6" s="151">
        <v>0</v>
      </c>
      <c r="K6" s="132">
        <v>33293</v>
      </c>
    </row>
    <row r="7" spans="1:11" x14ac:dyDescent="0.25">
      <c r="A7" s="29">
        <v>4</v>
      </c>
      <c r="B7" s="209" t="s">
        <v>82</v>
      </c>
      <c r="C7" s="210" t="s">
        <v>170</v>
      </c>
      <c r="D7" s="149">
        <v>27944</v>
      </c>
      <c r="E7" s="149">
        <v>3893</v>
      </c>
      <c r="F7" s="149">
        <v>31837</v>
      </c>
      <c r="G7" s="149">
        <v>3525</v>
      </c>
      <c r="H7" s="149">
        <v>955</v>
      </c>
      <c r="I7" s="149">
        <v>50</v>
      </c>
      <c r="J7" s="149">
        <v>263</v>
      </c>
      <c r="K7" s="129">
        <v>36630</v>
      </c>
    </row>
    <row r="8" spans="1:11" x14ac:dyDescent="0.25">
      <c r="A8" s="24">
        <v>5</v>
      </c>
      <c r="B8" s="206" t="s">
        <v>84</v>
      </c>
      <c r="C8" s="207" t="s">
        <v>170</v>
      </c>
      <c r="D8" s="151">
        <v>34596</v>
      </c>
      <c r="E8" s="151">
        <v>2952</v>
      </c>
      <c r="F8" s="151">
        <v>37548</v>
      </c>
      <c r="G8" s="151">
        <v>0</v>
      </c>
      <c r="H8" s="151">
        <v>1385</v>
      </c>
      <c r="I8" s="151">
        <v>0</v>
      </c>
      <c r="J8" s="151">
        <v>0</v>
      </c>
      <c r="K8" s="132">
        <v>38933</v>
      </c>
    </row>
    <row r="9" spans="1:11" x14ac:dyDescent="0.25">
      <c r="A9" s="29">
        <v>6</v>
      </c>
      <c r="B9" s="209" t="s">
        <v>12</v>
      </c>
      <c r="C9" s="210" t="s">
        <v>170</v>
      </c>
      <c r="D9" s="149">
        <v>26936</v>
      </c>
      <c r="E9" s="149">
        <v>1219</v>
      </c>
      <c r="F9" s="149">
        <v>28155</v>
      </c>
      <c r="G9" s="149">
        <v>6518</v>
      </c>
      <c r="H9" s="149">
        <v>1544</v>
      </c>
      <c r="I9" s="149">
        <v>500</v>
      </c>
      <c r="J9" s="149">
        <v>2400</v>
      </c>
      <c r="K9" s="129">
        <v>39117</v>
      </c>
    </row>
    <row r="10" spans="1:11" x14ac:dyDescent="0.25">
      <c r="A10" s="24">
        <v>7</v>
      </c>
      <c r="B10" s="206" t="s">
        <v>63</v>
      </c>
      <c r="C10" s="207" t="s">
        <v>170</v>
      </c>
      <c r="D10" s="151">
        <v>29523</v>
      </c>
      <c r="E10" s="151">
        <v>0</v>
      </c>
      <c r="F10" s="151">
        <v>29523</v>
      </c>
      <c r="G10" s="151">
        <v>4264</v>
      </c>
      <c r="H10" s="151">
        <v>2300</v>
      </c>
      <c r="I10" s="151">
        <v>1780</v>
      </c>
      <c r="J10" s="151">
        <v>2640</v>
      </c>
      <c r="K10" s="132">
        <v>40507</v>
      </c>
    </row>
    <row r="11" spans="1:11" x14ac:dyDescent="0.25">
      <c r="A11" s="29">
        <v>8</v>
      </c>
      <c r="B11" s="209" t="s">
        <v>102</v>
      </c>
      <c r="C11" s="210" t="s">
        <v>170</v>
      </c>
      <c r="D11" s="149">
        <v>24150</v>
      </c>
      <c r="E11" s="149">
        <v>4207</v>
      </c>
      <c r="F11" s="149">
        <v>28357</v>
      </c>
      <c r="G11" s="149">
        <v>4619</v>
      </c>
      <c r="H11" s="149">
        <v>2135</v>
      </c>
      <c r="I11" s="149">
        <v>3120</v>
      </c>
      <c r="J11" s="149">
        <v>2335</v>
      </c>
      <c r="K11" s="129">
        <v>40566</v>
      </c>
    </row>
    <row r="12" spans="1:11" x14ac:dyDescent="0.25">
      <c r="A12" s="24">
        <v>9</v>
      </c>
      <c r="B12" s="206" t="s">
        <v>46</v>
      </c>
      <c r="C12" s="207" t="s">
        <v>170</v>
      </c>
      <c r="D12" s="151">
        <v>32412</v>
      </c>
      <c r="E12" s="151">
        <v>196</v>
      </c>
      <c r="F12" s="151">
        <v>32608</v>
      </c>
      <c r="G12" s="151">
        <v>7000</v>
      </c>
      <c r="H12" s="151">
        <v>1160</v>
      </c>
      <c r="I12" s="151">
        <v>0</v>
      </c>
      <c r="J12" s="151">
        <v>105</v>
      </c>
      <c r="K12" s="132">
        <v>40873</v>
      </c>
    </row>
    <row r="13" spans="1:11" x14ac:dyDescent="0.25">
      <c r="A13" s="29">
        <v>10</v>
      </c>
      <c r="B13" s="209" t="s">
        <v>59</v>
      </c>
      <c r="C13" s="210" t="s">
        <v>170</v>
      </c>
      <c r="D13" s="149">
        <v>32817</v>
      </c>
      <c r="E13" s="149">
        <v>1235</v>
      </c>
      <c r="F13" s="149">
        <v>34052</v>
      </c>
      <c r="G13" s="149">
        <v>3584</v>
      </c>
      <c r="H13" s="149">
        <v>3542</v>
      </c>
      <c r="I13" s="149">
        <v>0</v>
      </c>
      <c r="J13" s="149">
        <v>0</v>
      </c>
      <c r="K13" s="129">
        <v>41178</v>
      </c>
    </row>
    <row r="14" spans="1:11" x14ac:dyDescent="0.25">
      <c r="A14" s="24">
        <v>11</v>
      </c>
      <c r="B14" s="206" t="s">
        <v>101</v>
      </c>
      <c r="C14" s="207" t="s">
        <v>170</v>
      </c>
      <c r="D14" s="151">
        <v>25382</v>
      </c>
      <c r="E14" s="151">
        <v>2712</v>
      </c>
      <c r="F14" s="151">
        <v>28094</v>
      </c>
      <c r="G14" s="151">
        <v>9080</v>
      </c>
      <c r="H14" s="151">
        <v>1974</v>
      </c>
      <c r="I14" s="151">
        <v>0</v>
      </c>
      <c r="J14" s="151">
        <v>2235</v>
      </c>
      <c r="K14" s="132">
        <v>41383</v>
      </c>
    </row>
    <row r="15" spans="1:11" x14ac:dyDescent="0.25">
      <c r="A15" s="29">
        <v>12</v>
      </c>
      <c r="B15" s="209" t="s">
        <v>65</v>
      </c>
      <c r="C15" s="210" t="s">
        <v>170</v>
      </c>
      <c r="D15" s="149">
        <v>31579</v>
      </c>
      <c r="E15" s="149">
        <v>1628</v>
      </c>
      <c r="F15" s="149">
        <v>33207</v>
      </c>
      <c r="G15" s="149">
        <v>5330</v>
      </c>
      <c r="H15" s="149">
        <v>1250</v>
      </c>
      <c r="I15" s="149">
        <v>3260</v>
      </c>
      <c r="J15" s="149">
        <v>0</v>
      </c>
      <c r="K15" s="129">
        <v>43047</v>
      </c>
    </row>
    <row r="16" spans="1:11" x14ac:dyDescent="0.25">
      <c r="A16" s="24">
        <v>13</v>
      </c>
      <c r="B16" s="206" t="s">
        <v>98</v>
      </c>
      <c r="C16" s="207" t="s">
        <v>170</v>
      </c>
      <c r="D16" s="151">
        <v>30296</v>
      </c>
      <c r="E16" s="151">
        <v>2768</v>
      </c>
      <c r="F16" s="151">
        <v>33064</v>
      </c>
      <c r="G16" s="151">
        <v>6350</v>
      </c>
      <c r="H16" s="151">
        <v>500</v>
      </c>
      <c r="I16" s="151">
        <v>1548</v>
      </c>
      <c r="J16" s="151">
        <v>2536</v>
      </c>
      <c r="K16" s="132">
        <v>43998</v>
      </c>
    </row>
    <row r="17" spans="1:11" x14ac:dyDescent="0.25">
      <c r="A17" s="29">
        <v>14</v>
      </c>
      <c r="B17" s="209" t="s">
        <v>45</v>
      </c>
      <c r="C17" s="210" t="s">
        <v>170</v>
      </c>
      <c r="D17" s="149">
        <v>31770</v>
      </c>
      <c r="E17" s="149">
        <v>1538</v>
      </c>
      <c r="F17" s="149">
        <v>33308</v>
      </c>
      <c r="G17" s="149">
        <v>7526</v>
      </c>
      <c r="H17" s="149">
        <v>1632</v>
      </c>
      <c r="I17" s="149">
        <v>1788</v>
      </c>
      <c r="J17" s="149">
        <v>0</v>
      </c>
      <c r="K17" s="129">
        <v>44254</v>
      </c>
    </row>
    <row r="18" spans="1:11" x14ac:dyDescent="0.25">
      <c r="A18" s="24">
        <v>15</v>
      </c>
      <c r="B18" s="206" t="s">
        <v>35</v>
      </c>
      <c r="C18" s="207" t="s">
        <v>170</v>
      </c>
      <c r="D18" s="151">
        <v>27900</v>
      </c>
      <c r="E18" s="151">
        <v>3426</v>
      </c>
      <c r="F18" s="151">
        <v>31326</v>
      </c>
      <c r="G18" s="151">
        <v>6886</v>
      </c>
      <c r="H18" s="151">
        <v>3703</v>
      </c>
      <c r="I18" s="151">
        <v>2170</v>
      </c>
      <c r="J18" s="151">
        <v>480</v>
      </c>
      <c r="K18" s="132">
        <v>44565</v>
      </c>
    </row>
    <row r="19" spans="1:11" x14ac:dyDescent="0.25">
      <c r="A19" s="29">
        <v>16</v>
      </c>
      <c r="B19" s="209" t="s">
        <v>69</v>
      </c>
      <c r="C19" s="210" t="s">
        <v>170</v>
      </c>
      <c r="D19" s="149">
        <v>33634</v>
      </c>
      <c r="E19" s="149">
        <v>4205</v>
      </c>
      <c r="F19" s="149">
        <v>37839</v>
      </c>
      <c r="G19" s="149">
        <v>5740</v>
      </c>
      <c r="H19" s="149">
        <v>0</v>
      </c>
      <c r="I19" s="149">
        <v>0</v>
      </c>
      <c r="J19" s="149">
        <v>2021</v>
      </c>
      <c r="K19" s="129">
        <v>45600</v>
      </c>
    </row>
    <row r="20" spans="1:11" x14ac:dyDescent="0.25">
      <c r="A20" s="24">
        <v>17</v>
      </c>
      <c r="B20" s="206" t="s">
        <v>61</v>
      </c>
      <c r="C20" s="207" t="s">
        <v>170</v>
      </c>
      <c r="D20" s="151">
        <v>36268</v>
      </c>
      <c r="E20" s="151">
        <v>2685</v>
      </c>
      <c r="F20" s="151">
        <v>38953</v>
      </c>
      <c r="G20" s="151">
        <v>4274</v>
      </c>
      <c r="H20" s="151">
        <v>679</v>
      </c>
      <c r="I20" s="151">
        <v>255</v>
      </c>
      <c r="J20" s="151">
        <v>2100</v>
      </c>
      <c r="K20" s="132">
        <v>46261</v>
      </c>
    </row>
    <row r="21" spans="1:11" x14ac:dyDescent="0.25">
      <c r="A21" s="29">
        <v>18</v>
      </c>
      <c r="B21" s="209" t="s">
        <v>48</v>
      </c>
      <c r="C21" s="210" t="s">
        <v>170</v>
      </c>
      <c r="D21" s="149">
        <v>28418</v>
      </c>
      <c r="E21" s="149">
        <v>1498</v>
      </c>
      <c r="F21" s="149">
        <v>29916</v>
      </c>
      <c r="G21" s="149">
        <v>9695</v>
      </c>
      <c r="H21" s="149">
        <v>1275</v>
      </c>
      <c r="I21" s="149">
        <v>1879</v>
      </c>
      <c r="J21" s="149">
        <v>3774</v>
      </c>
      <c r="K21" s="129">
        <v>46539</v>
      </c>
    </row>
    <row r="22" spans="1:11" x14ac:dyDescent="0.25">
      <c r="A22" s="24">
        <v>19</v>
      </c>
      <c r="B22" s="206" t="s">
        <v>38</v>
      </c>
      <c r="C22" s="207" t="s">
        <v>170</v>
      </c>
      <c r="D22" s="151">
        <v>33384</v>
      </c>
      <c r="E22" s="151">
        <v>4088</v>
      </c>
      <c r="F22" s="151">
        <v>37472</v>
      </c>
      <c r="G22" s="151">
        <v>7638</v>
      </c>
      <c r="H22" s="151">
        <v>2000</v>
      </c>
      <c r="I22" s="151">
        <v>0</v>
      </c>
      <c r="J22" s="151">
        <v>184</v>
      </c>
      <c r="K22" s="132">
        <v>47294</v>
      </c>
    </row>
    <row r="23" spans="1:11" x14ac:dyDescent="0.25">
      <c r="A23" s="29">
        <v>20</v>
      </c>
      <c r="B23" s="209" t="s">
        <v>27</v>
      </c>
      <c r="C23" s="210" t="s">
        <v>170</v>
      </c>
      <c r="D23" s="149">
        <v>30667</v>
      </c>
      <c r="E23" s="149">
        <v>3341</v>
      </c>
      <c r="F23" s="149">
        <v>34008</v>
      </c>
      <c r="G23" s="149">
        <v>7590</v>
      </c>
      <c r="H23" s="149">
        <v>1000</v>
      </c>
      <c r="I23" s="149">
        <v>1473</v>
      </c>
      <c r="J23" s="149">
        <v>3340</v>
      </c>
      <c r="K23" s="129">
        <v>47411</v>
      </c>
    </row>
    <row r="24" spans="1:11" x14ac:dyDescent="0.25">
      <c r="A24" s="24">
        <v>21</v>
      </c>
      <c r="B24" s="206" t="s">
        <v>105</v>
      </c>
      <c r="C24" s="207" t="s">
        <v>170</v>
      </c>
      <c r="D24" s="151">
        <v>37806</v>
      </c>
      <c r="E24" s="151">
        <v>1690</v>
      </c>
      <c r="F24" s="151">
        <v>39496</v>
      </c>
      <c r="G24" s="151">
        <v>7725</v>
      </c>
      <c r="H24" s="151">
        <v>797</v>
      </c>
      <c r="I24" s="151">
        <v>0</v>
      </c>
      <c r="J24" s="151">
        <v>0</v>
      </c>
      <c r="K24" s="132">
        <v>48018</v>
      </c>
    </row>
    <row r="25" spans="1:11" x14ac:dyDescent="0.25">
      <c r="A25" s="29">
        <v>22</v>
      </c>
      <c r="B25" s="209" t="s">
        <v>111</v>
      </c>
      <c r="C25" s="210" t="s">
        <v>170</v>
      </c>
      <c r="D25" s="149">
        <v>32616</v>
      </c>
      <c r="E25" s="149">
        <v>1917</v>
      </c>
      <c r="F25" s="149">
        <v>34533</v>
      </c>
      <c r="G25" s="149">
        <v>10286</v>
      </c>
      <c r="H25" s="149">
        <v>2700</v>
      </c>
      <c r="I25" s="149">
        <v>0</v>
      </c>
      <c r="J25" s="149">
        <v>1824</v>
      </c>
      <c r="K25" s="129">
        <v>49343</v>
      </c>
    </row>
    <row r="26" spans="1:11" x14ac:dyDescent="0.25">
      <c r="A26" s="24">
        <v>23</v>
      </c>
      <c r="B26" s="206" t="s">
        <v>25</v>
      </c>
      <c r="C26" s="207" t="s">
        <v>170</v>
      </c>
      <c r="D26" s="151">
        <v>36205</v>
      </c>
      <c r="E26" s="151">
        <v>619</v>
      </c>
      <c r="F26" s="151">
        <v>36824</v>
      </c>
      <c r="G26" s="151">
        <v>4210</v>
      </c>
      <c r="H26" s="151">
        <v>1300</v>
      </c>
      <c r="I26" s="151">
        <v>4650</v>
      </c>
      <c r="J26" s="151">
        <v>4000</v>
      </c>
      <c r="K26" s="132">
        <v>50984</v>
      </c>
    </row>
    <row r="27" spans="1:11" x14ac:dyDescent="0.25">
      <c r="A27" s="29">
        <v>24</v>
      </c>
      <c r="B27" s="209" t="s">
        <v>87</v>
      </c>
      <c r="C27" s="210" t="s">
        <v>170</v>
      </c>
      <c r="D27" s="149">
        <v>26228</v>
      </c>
      <c r="E27" s="149">
        <v>3419</v>
      </c>
      <c r="F27" s="149">
        <v>29647</v>
      </c>
      <c r="G27" s="149">
        <v>15554</v>
      </c>
      <c r="H27" s="149">
        <v>4789</v>
      </c>
      <c r="I27" s="149">
        <v>1913</v>
      </c>
      <c r="J27" s="149">
        <v>0</v>
      </c>
      <c r="K27" s="129">
        <v>51903</v>
      </c>
    </row>
    <row r="28" spans="1:11" x14ac:dyDescent="0.25">
      <c r="A28" s="24">
        <v>25</v>
      </c>
      <c r="B28" s="206" t="s">
        <v>41</v>
      </c>
      <c r="C28" s="207" t="s">
        <v>170</v>
      </c>
      <c r="D28" s="151">
        <v>33676</v>
      </c>
      <c r="E28" s="151">
        <v>335</v>
      </c>
      <c r="F28" s="151">
        <v>34011</v>
      </c>
      <c r="G28" s="151">
        <v>12261</v>
      </c>
      <c r="H28" s="151">
        <v>1900</v>
      </c>
      <c r="I28" s="151">
        <v>0</v>
      </c>
      <c r="J28" s="151">
        <v>4340</v>
      </c>
      <c r="K28" s="132">
        <v>52512</v>
      </c>
    </row>
    <row r="29" spans="1:11" x14ac:dyDescent="0.25">
      <c r="A29" s="29">
        <v>26</v>
      </c>
      <c r="B29" s="209" t="s">
        <v>31</v>
      </c>
      <c r="C29" s="210" t="s">
        <v>170</v>
      </c>
      <c r="D29" s="149">
        <v>37566</v>
      </c>
      <c r="E29" s="149">
        <v>4154</v>
      </c>
      <c r="F29" s="149">
        <v>41720</v>
      </c>
      <c r="G29" s="149">
        <v>9802</v>
      </c>
      <c r="H29" s="149">
        <v>1690</v>
      </c>
      <c r="I29" s="149">
        <v>0</v>
      </c>
      <c r="J29" s="149">
        <v>0</v>
      </c>
      <c r="K29" s="129">
        <v>53212</v>
      </c>
    </row>
    <row r="30" spans="1:11" x14ac:dyDescent="0.25">
      <c r="A30" s="24">
        <v>27</v>
      </c>
      <c r="B30" s="206" t="s">
        <v>37</v>
      </c>
      <c r="C30" s="207" t="s">
        <v>170</v>
      </c>
      <c r="D30" s="151">
        <v>36664</v>
      </c>
      <c r="E30" s="151">
        <v>6309</v>
      </c>
      <c r="F30" s="151">
        <v>42973</v>
      </c>
      <c r="G30" s="151">
        <v>9768</v>
      </c>
      <c r="H30" s="151">
        <v>2517</v>
      </c>
      <c r="I30" s="151">
        <v>0</v>
      </c>
      <c r="J30" s="151">
        <v>0</v>
      </c>
      <c r="K30" s="132">
        <v>55258</v>
      </c>
    </row>
    <row r="31" spans="1:11" x14ac:dyDescent="0.25">
      <c r="A31" s="29">
        <v>28</v>
      </c>
      <c r="B31" s="209" t="s">
        <v>73</v>
      </c>
      <c r="C31" s="210" t="s">
        <v>170</v>
      </c>
      <c r="D31" s="149">
        <v>44024</v>
      </c>
      <c r="E31" s="149">
        <v>11532</v>
      </c>
      <c r="F31" s="149">
        <v>55556</v>
      </c>
      <c r="G31" s="149">
        <v>0</v>
      </c>
      <c r="H31" s="149">
        <v>0</v>
      </c>
      <c r="I31" s="149">
        <v>470</v>
      </c>
      <c r="J31" s="149">
        <v>0</v>
      </c>
      <c r="K31" s="129">
        <v>56026</v>
      </c>
    </row>
    <row r="32" spans="1:11" x14ac:dyDescent="0.25">
      <c r="A32" s="24">
        <v>29</v>
      </c>
      <c r="B32" s="206" t="s">
        <v>81</v>
      </c>
      <c r="C32" s="207" t="s">
        <v>170</v>
      </c>
      <c r="D32" s="151">
        <v>35833</v>
      </c>
      <c r="E32" s="151">
        <v>10712</v>
      </c>
      <c r="F32" s="151">
        <v>46545</v>
      </c>
      <c r="G32" s="151">
        <v>5200</v>
      </c>
      <c r="H32" s="151">
        <v>1000</v>
      </c>
      <c r="I32" s="151">
        <v>0</v>
      </c>
      <c r="J32" s="151">
        <v>3290</v>
      </c>
      <c r="K32" s="132">
        <v>56035</v>
      </c>
    </row>
    <row r="33" spans="1:11" x14ac:dyDescent="0.25">
      <c r="A33" s="29">
        <v>30</v>
      </c>
      <c r="B33" s="209" t="s">
        <v>77</v>
      </c>
      <c r="C33" s="210" t="s">
        <v>170</v>
      </c>
      <c r="D33" s="149">
        <v>35130</v>
      </c>
      <c r="E33" s="149">
        <v>1750</v>
      </c>
      <c r="F33" s="149">
        <v>36880</v>
      </c>
      <c r="G33" s="149">
        <v>9004</v>
      </c>
      <c r="H33" s="149">
        <v>500</v>
      </c>
      <c r="I33" s="149">
        <v>11408</v>
      </c>
      <c r="J33" s="149">
        <v>343</v>
      </c>
      <c r="K33" s="129">
        <v>58135</v>
      </c>
    </row>
    <row r="34" spans="1:11" x14ac:dyDescent="0.25">
      <c r="A34" s="24">
        <v>31</v>
      </c>
      <c r="B34" s="206" t="s">
        <v>52</v>
      </c>
      <c r="C34" s="207" t="s">
        <v>170</v>
      </c>
      <c r="D34" s="151">
        <v>38169</v>
      </c>
      <c r="E34" s="151">
        <v>1906</v>
      </c>
      <c r="F34" s="151">
        <v>40075</v>
      </c>
      <c r="G34" s="151">
        <v>9002</v>
      </c>
      <c r="H34" s="151">
        <v>4058</v>
      </c>
      <c r="I34" s="151">
        <v>2495</v>
      </c>
      <c r="J34" s="151">
        <v>3252</v>
      </c>
      <c r="K34" s="132">
        <v>58882</v>
      </c>
    </row>
    <row r="35" spans="1:11" x14ac:dyDescent="0.25">
      <c r="A35" s="29">
        <v>32</v>
      </c>
      <c r="B35" s="209" t="s">
        <v>107</v>
      </c>
      <c r="C35" s="210" t="s">
        <v>170</v>
      </c>
      <c r="D35" s="149">
        <v>37401</v>
      </c>
      <c r="E35" s="149">
        <v>8770</v>
      </c>
      <c r="F35" s="149">
        <v>46171</v>
      </c>
      <c r="G35" s="149">
        <v>5340</v>
      </c>
      <c r="H35" s="149">
        <v>4080</v>
      </c>
      <c r="I35" s="149">
        <v>0</v>
      </c>
      <c r="J35" s="149">
        <v>3978</v>
      </c>
      <c r="K35" s="129">
        <v>59569</v>
      </c>
    </row>
    <row r="36" spans="1:11" x14ac:dyDescent="0.25">
      <c r="A36" s="24">
        <v>33</v>
      </c>
      <c r="B36" s="206" t="s">
        <v>89</v>
      </c>
      <c r="C36" s="207" t="s">
        <v>170</v>
      </c>
      <c r="D36" s="151">
        <v>44324</v>
      </c>
      <c r="E36" s="151">
        <v>2280</v>
      </c>
      <c r="F36" s="151">
        <v>46604</v>
      </c>
      <c r="G36" s="151">
        <v>8325</v>
      </c>
      <c r="H36" s="151">
        <v>0</v>
      </c>
      <c r="I36" s="151">
        <v>1500</v>
      </c>
      <c r="J36" s="151">
        <v>4850</v>
      </c>
      <c r="K36" s="132">
        <v>61279</v>
      </c>
    </row>
    <row r="37" spans="1:11" x14ac:dyDescent="0.25">
      <c r="A37" s="29">
        <v>34</v>
      </c>
      <c r="B37" s="209" t="s">
        <v>19</v>
      </c>
      <c r="C37" s="210" t="s">
        <v>170</v>
      </c>
      <c r="D37" s="149">
        <v>41631</v>
      </c>
      <c r="E37" s="149">
        <v>1383</v>
      </c>
      <c r="F37" s="149">
        <v>43014</v>
      </c>
      <c r="G37" s="149">
        <v>13308</v>
      </c>
      <c r="H37" s="149">
        <v>0</v>
      </c>
      <c r="I37" s="149">
        <v>0</v>
      </c>
      <c r="J37" s="149">
        <v>5029</v>
      </c>
      <c r="K37" s="129">
        <v>61351</v>
      </c>
    </row>
    <row r="38" spans="1:11" x14ac:dyDescent="0.25">
      <c r="A38" s="24">
        <v>35</v>
      </c>
      <c r="B38" s="206" t="s">
        <v>113</v>
      </c>
      <c r="C38" s="207" t="s">
        <v>172</v>
      </c>
      <c r="D38" s="151">
        <v>52000</v>
      </c>
      <c r="E38" s="151">
        <v>0</v>
      </c>
      <c r="F38" s="151">
        <v>52000</v>
      </c>
      <c r="G38" s="151">
        <v>10500</v>
      </c>
      <c r="H38" s="151">
        <v>1850</v>
      </c>
      <c r="I38" s="151">
        <v>0</v>
      </c>
      <c r="J38" s="151">
        <v>0</v>
      </c>
      <c r="K38" s="132">
        <v>64350</v>
      </c>
    </row>
    <row r="39" spans="1:11" x14ac:dyDescent="0.25">
      <c r="A39" s="29">
        <v>36</v>
      </c>
      <c r="B39" s="209" t="s">
        <v>43</v>
      </c>
      <c r="C39" s="210" t="s">
        <v>170</v>
      </c>
      <c r="D39" s="149">
        <v>44056</v>
      </c>
      <c r="E39" s="149">
        <v>1453</v>
      </c>
      <c r="F39" s="149">
        <v>45509</v>
      </c>
      <c r="G39" s="149">
        <v>11600</v>
      </c>
      <c r="H39" s="149">
        <v>3592</v>
      </c>
      <c r="I39" s="149">
        <v>1475</v>
      </c>
      <c r="J39" s="149">
        <v>2280</v>
      </c>
      <c r="K39" s="129">
        <v>64456</v>
      </c>
    </row>
    <row r="40" spans="1:11" x14ac:dyDescent="0.25">
      <c r="A40" s="24">
        <v>37</v>
      </c>
      <c r="B40" s="206" t="s">
        <v>109</v>
      </c>
      <c r="C40" s="207" t="s">
        <v>170</v>
      </c>
      <c r="D40" s="151">
        <v>55197</v>
      </c>
      <c r="E40" s="151">
        <v>471</v>
      </c>
      <c r="F40" s="151">
        <v>55668</v>
      </c>
      <c r="G40" s="151">
        <v>8052</v>
      </c>
      <c r="H40" s="151">
        <v>738</v>
      </c>
      <c r="I40" s="151">
        <v>0</v>
      </c>
      <c r="J40" s="151">
        <v>233</v>
      </c>
      <c r="K40" s="132">
        <v>64691</v>
      </c>
    </row>
    <row r="41" spans="1:11" x14ac:dyDescent="0.25">
      <c r="A41" s="29">
        <v>38</v>
      </c>
      <c r="B41" s="209" t="s">
        <v>91</v>
      </c>
      <c r="C41" s="210" t="s">
        <v>172</v>
      </c>
      <c r="D41" s="149">
        <v>55696</v>
      </c>
      <c r="E41" s="149">
        <v>890</v>
      </c>
      <c r="F41" s="149">
        <v>56586</v>
      </c>
      <c r="G41" s="149">
        <v>7440</v>
      </c>
      <c r="H41" s="149">
        <v>1332</v>
      </c>
      <c r="I41" s="149">
        <v>0</v>
      </c>
      <c r="J41" s="149">
        <v>0</v>
      </c>
      <c r="K41" s="129">
        <v>65358</v>
      </c>
    </row>
    <row r="42" spans="1:11" x14ac:dyDescent="0.25">
      <c r="A42" s="24">
        <v>39</v>
      </c>
      <c r="B42" s="206" t="s">
        <v>54</v>
      </c>
      <c r="C42" s="207" t="s">
        <v>171</v>
      </c>
      <c r="D42" s="151">
        <v>59800</v>
      </c>
      <c r="E42" s="151">
        <v>860</v>
      </c>
      <c r="F42" s="151">
        <v>60660</v>
      </c>
      <c r="G42" s="151">
        <v>750</v>
      </c>
      <c r="H42" s="151">
        <v>2923</v>
      </c>
      <c r="I42" s="151">
        <v>0</v>
      </c>
      <c r="J42" s="151">
        <v>1142</v>
      </c>
      <c r="K42" s="132">
        <v>65475</v>
      </c>
    </row>
    <row r="43" spans="1:11" x14ac:dyDescent="0.25">
      <c r="A43" s="29">
        <v>40</v>
      </c>
      <c r="B43" s="209" t="s">
        <v>97</v>
      </c>
      <c r="C43" s="210" t="s">
        <v>171</v>
      </c>
      <c r="D43" s="149">
        <v>53979</v>
      </c>
      <c r="E43" s="149">
        <v>4706</v>
      </c>
      <c r="F43" s="149">
        <v>58685</v>
      </c>
      <c r="G43" s="149">
        <v>5225</v>
      </c>
      <c r="H43" s="149">
        <v>1500</v>
      </c>
      <c r="I43" s="149">
        <v>425</v>
      </c>
      <c r="J43" s="149">
        <v>105</v>
      </c>
      <c r="K43" s="129">
        <v>65940</v>
      </c>
    </row>
    <row r="44" spans="1:11" x14ac:dyDescent="0.25">
      <c r="A44" s="24">
        <v>41</v>
      </c>
      <c r="B44" s="206" t="s">
        <v>20</v>
      </c>
      <c r="C44" s="207" t="s">
        <v>170</v>
      </c>
      <c r="D44" s="151">
        <v>43001</v>
      </c>
      <c r="E44" s="151">
        <v>0</v>
      </c>
      <c r="F44" s="151">
        <v>43001</v>
      </c>
      <c r="G44" s="151">
        <v>12697</v>
      </c>
      <c r="H44" s="151">
        <v>1600</v>
      </c>
      <c r="I44" s="151">
        <v>5080</v>
      </c>
      <c r="J44" s="151">
        <v>3816</v>
      </c>
      <c r="K44" s="132">
        <v>66194</v>
      </c>
    </row>
    <row r="45" spans="1:11" x14ac:dyDescent="0.25">
      <c r="A45" s="29">
        <v>42</v>
      </c>
      <c r="B45" s="209" t="s">
        <v>33</v>
      </c>
      <c r="C45" s="210" t="s">
        <v>171</v>
      </c>
      <c r="D45" s="149">
        <v>50695</v>
      </c>
      <c r="E45" s="149">
        <v>950</v>
      </c>
      <c r="F45" s="149">
        <v>51645</v>
      </c>
      <c r="G45" s="149">
        <v>9358</v>
      </c>
      <c r="H45" s="149">
        <v>1056</v>
      </c>
      <c r="I45" s="149">
        <v>0</v>
      </c>
      <c r="J45" s="149">
        <v>4163</v>
      </c>
      <c r="K45" s="129">
        <v>66222</v>
      </c>
    </row>
    <row r="46" spans="1:11" x14ac:dyDescent="0.25">
      <c r="A46" s="24">
        <v>43</v>
      </c>
      <c r="B46" s="206" t="s">
        <v>71</v>
      </c>
      <c r="C46" s="207" t="s">
        <v>170</v>
      </c>
      <c r="D46" s="151">
        <v>56697</v>
      </c>
      <c r="E46" s="151">
        <v>0</v>
      </c>
      <c r="F46" s="151">
        <v>56697</v>
      </c>
      <c r="G46" s="151">
        <v>8218</v>
      </c>
      <c r="H46" s="151">
        <v>0</v>
      </c>
      <c r="I46" s="151">
        <v>0</v>
      </c>
      <c r="J46" s="151">
        <v>2311</v>
      </c>
      <c r="K46" s="132">
        <v>67226</v>
      </c>
    </row>
    <row r="47" spans="1:11" x14ac:dyDescent="0.25">
      <c r="A47" s="29">
        <v>44</v>
      </c>
      <c r="B47" s="209" t="s">
        <v>68</v>
      </c>
      <c r="C47" s="210" t="s">
        <v>171</v>
      </c>
      <c r="D47" s="149">
        <v>59238</v>
      </c>
      <c r="E47" s="149">
        <v>1664</v>
      </c>
      <c r="F47" s="149">
        <v>60902</v>
      </c>
      <c r="G47" s="149">
        <v>6402</v>
      </c>
      <c r="H47" s="149">
        <v>1900</v>
      </c>
      <c r="I47" s="149">
        <v>0</v>
      </c>
      <c r="J47" s="149">
        <v>2430</v>
      </c>
      <c r="K47" s="129">
        <v>71634</v>
      </c>
    </row>
    <row r="48" spans="1:11" x14ac:dyDescent="0.25">
      <c r="A48" s="24">
        <v>45</v>
      </c>
      <c r="B48" s="206" t="s">
        <v>78</v>
      </c>
      <c r="C48" s="207" t="s">
        <v>171</v>
      </c>
      <c r="D48" s="151">
        <v>53750</v>
      </c>
      <c r="E48" s="151">
        <v>10000</v>
      </c>
      <c r="F48" s="151">
        <v>63750</v>
      </c>
      <c r="G48" s="151">
        <v>0</v>
      </c>
      <c r="H48" s="151">
        <v>2500</v>
      </c>
      <c r="I48" s="151">
        <v>0</v>
      </c>
      <c r="J48" s="151">
        <v>5430</v>
      </c>
      <c r="K48" s="132">
        <v>71680</v>
      </c>
    </row>
    <row r="49" spans="1:11" x14ac:dyDescent="0.25">
      <c r="A49" s="29">
        <v>46</v>
      </c>
      <c r="B49" s="209" t="s">
        <v>95</v>
      </c>
      <c r="C49" s="210" t="s">
        <v>170</v>
      </c>
      <c r="D49" s="149">
        <v>47415</v>
      </c>
      <c r="E49" s="149">
        <v>16345</v>
      </c>
      <c r="F49" s="149">
        <v>63760</v>
      </c>
      <c r="G49" s="149">
        <v>4950</v>
      </c>
      <c r="H49" s="149">
        <v>1837</v>
      </c>
      <c r="I49" s="149">
        <v>2865</v>
      </c>
      <c r="J49" s="149">
        <v>0</v>
      </c>
      <c r="K49" s="129">
        <v>73412</v>
      </c>
    </row>
    <row r="50" spans="1:11" x14ac:dyDescent="0.25">
      <c r="A50" s="24">
        <v>47</v>
      </c>
      <c r="B50" s="206" t="s">
        <v>50</v>
      </c>
      <c r="C50" s="207" t="s">
        <v>171</v>
      </c>
      <c r="D50" s="151">
        <v>62730</v>
      </c>
      <c r="E50" s="151">
        <v>11860</v>
      </c>
      <c r="F50" s="151">
        <v>74590</v>
      </c>
      <c r="G50" s="151">
        <v>0</v>
      </c>
      <c r="H50" s="151">
        <v>0</v>
      </c>
      <c r="I50" s="151">
        <v>255</v>
      </c>
      <c r="J50" s="151">
        <v>0</v>
      </c>
      <c r="K50" s="132">
        <v>74845</v>
      </c>
    </row>
    <row r="51" spans="1:11" x14ac:dyDescent="0.25">
      <c r="A51" s="29">
        <v>48</v>
      </c>
      <c r="B51" s="209" t="s">
        <v>66</v>
      </c>
      <c r="C51" s="210" t="s">
        <v>171</v>
      </c>
      <c r="D51" s="149">
        <v>71066</v>
      </c>
      <c r="E51" s="149">
        <v>1050</v>
      </c>
      <c r="F51" s="149">
        <v>72116</v>
      </c>
      <c r="G51" s="149">
        <v>4263</v>
      </c>
      <c r="H51" s="149">
        <v>4007</v>
      </c>
      <c r="I51" s="149">
        <v>399</v>
      </c>
      <c r="J51" s="149">
        <v>60</v>
      </c>
      <c r="K51" s="129">
        <v>80845</v>
      </c>
    </row>
    <row r="52" spans="1:11" x14ac:dyDescent="0.25">
      <c r="A52" s="24">
        <v>49</v>
      </c>
      <c r="B52" s="206" t="s">
        <v>79</v>
      </c>
      <c r="C52" s="207" t="s">
        <v>170</v>
      </c>
      <c r="D52" s="151">
        <v>35130</v>
      </c>
      <c r="E52" s="151">
        <v>12322</v>
      </c>
      <c r="F52" s="151">
        <v>47452</v>
      </c>
      <c r="G52" s="151">
        <v>11285</v>
      </c>
      <c r="H52" s="151">
        <v>5490</v>
      </c>
      <c r="I52" s="151">
        <v>16216</v>
      </c>
      <c r="J52" s="151">
        <v>2274</v>
      </c>
      <c r="K52" s="132">
        <v>82717</v>
      </c>
    </row>
    <row r="53" spans="1:11" x14ac:dyDescent="0.25">
      <c r="A53" s="29">
        <v>50</v>
      </c>
      <c r="B53" s="209" t="s">
        <v>58</v>
      </c>
      <c r="C53" s="210" t="s">
        <v>171</v>
      </c>
      <c r="D53" s="149">
        <v>70686</v>
      </c>
      <c r="E53" s="149">
        <v>365</v>
      </c>
      <c r="F53" s="149">
        <v>71051</v>
      </c>
      <c r="G53" s="149">
        <v>9238</v>
      </c>
      <c r="H53" s="149">
        <v>1200</v>
      </c>
      <c r="I53" s="149">
        <v>0</v>
      </c>
      <c r="J53" s="149">
        <v>2151</v>
      </c>
      <c r="K53" s="129">
        <v>83640</v>
      </c>
    </row>
    <row r="54" spans="1:11" x14ac:dyDescent="0.25">
      <c r="A54" s="24">
        <v>51</v>
      </c>
      <c r="B54" s="206" t="s">
        <v>93</v>
      </c>
      <c r="C54" s="207" t="s">
        <v>172</v>
      </c>
      <c r="D54" s="151">
        <v>46360</v>
      </c>
      <c r="E54" s="151">
        <v>1228</v>
      </c>
      <c r="F54" s="151">
        <v>47588</v>
      </c>
      <c r="G54" s="151">
        <v>9782</v>
      </c>
      <c r="H54" s="151">
        <v>2484</v>
      </c>
      <c r="I54" s="151">
        <v>21000</v>
      </c>
      <c r="J54" s="151">
        <v>4150</v>
      </c>
      <c r="K54" s="132">
        <v>85004</v>
      </c>
    </row>
    <row r="55" spans="1:11" x14ac:dyDescent="0.25">
      <c r="A55" s="29">
        <v>52</v>
      </c>
      <c r="B55" s="209" t="s">
        <v>23</v>
      </c>
      <c r="C55" s="210" t="s">
        <v>171</v>
      </c>
      <c r="D55" s="149">
        <v>71185</v>
      </c>
      <c r="E55" s="149">
        <v>40</v>
      </c>
      <c r="F55" s="149">
        <v>71225</v>
      </c>
      <c r="G55" s="149">
        <v>9344</v>
      </c>
      <c r="H55" s="149">
        <v>1203</v>
      </c>
      <c r="I55" s="149">
        <v>298</v>
      </c>
      <c r="J55" s="149">
        <v>3499</v>
      </c>
      <c r="K55" s="129">
        <v>85569</v>
      </c>
    </row>
    <row r="56" spans="1:11" x14ac:dyDescent="0.25">
      <c r="A56" s="24">
        <v>53</v>
      </c>
      <c r="B56" s="206" t="s">
        <v>32</v>
      </c>
      <c r="C56" s="207" t="s">
        <v>171</v>
      </c>
      <c r="D56" s="151">
        <v>64950</v>
      </c>
      <c r="E56" s="151">
        <v>1584</v>
      </c>
      <c r="F56" s="151">
        <v>66534</v>
      </c>
      <c r="G56" s="151">
        <v>15000</v>
      </c>
      <c r="H56" s="151">
        <v>2000</v>
      </c>
      <c r="I56" s="151">
        <v>400</v>
      </c>
      <c r="J56" s="151">
        <v>2199</v>
      </c>
      <c r="K56" s="132">
        <v>86133</v>
      </c>
    </row>
    <row r="57" spans="1:11" x14ac:dyDescent="0.25">
      <c r="A57" s="29">
        <v>54</v>
      </c>
      <c r="B57" s="209" t="s">
        <v>85</v>
      </c>
      <c r="C57" s="210" t="s">
        <v>171</v>
      </c>
      <c r="D57" s="149">
        <v>67180</v>
      </c>
      <c r="E57" s="149">
        <v>1105</v>
      </c>
      <c r="F57" s="149">
        <v>68285</v>
      </c>
      <c r="G57" s="149">
        <v>10645</v>
      </c>
      <c r="H57" s="149">
        <v>2992</v>
      </c>
      <c r="I57" s="149">
        <v>3575</v>
      </c>
      <c r="J57" s="149">
        <v>2090</v>
      </c>
      <c r="K57" s="129">
        <v>87587</v>
      </c>
    </row>
    <row r="58" spans="1:11" x14ac:dyDescent="0.25">
      <c r="A58" s="24">
        <v>55</v>
      </c>
      <c r="B58" s="206" t="s">
        <v>75</v>
      </c>
      <c r="C58" s="207" t="s">
        <v>171</v>
      </c>
      <c r="D58" s="151">
        <v>74550</v>
      </c>
      <c r="E58" s="151">
        <v>2973</v>
      </c>
      <c r="F58" s="151">
        <v>77523</v>
      </c>
      <c r="G58" s="151">
        <v>3752</v>
      </c>
      <c r="H58" s="151">
        <v>1550</v>
      </c>
      <c r="I58" s="151">
        <v>0</v>
      </c>
      <c r="J58" s="151">
        <v>5966</v>
      </c>
      <c r="K58" s="132">
        <v>88791</v>
      </c>
    </row>
    <row r="59" spans="1:11" x14ac:dyDescent="0.25">
      <c r="A59" s="29">
        <v>56</v>
      </c>
      <c r="B59" s="209" t="s">
        <v>14</v>
      </c>
      <c r="C59" s="210" t="s">
        <v>171</v>
      </c>
      <c r="D59" s="149">
        <v>76282</v>
      </c>
      <c r="E59" s="149">
        <v>3820</v>
      </c>
      <c r="F59" s="149">
        <v>80102</v>
      </c>
      <c r="G59" s="149">
        <v>5852</v>
      </c>
      <c r="H59" s="149">
        <v>3018</v>
      </c>
      <c r="I59" s="149">
        <v>115</v>
      </c>
      <c r="J59" s="149">
        <v>0</v>
      </c>
      <c r="K59" s="129">
        <v>89087</v>
      </c>
    </row>
    <row r="60" spans="1:11" x14ac:dyDescent="0.25">
      <c r="A60" s="24">
        <v>57</v>
      </c>
      <c r="B60" s="206" t="s">
        <v>76</v>
      </c>
      <c r="C60" s="207" t="s">
        <v>171</v>
      </c>
      <c r="D60" s="151">
        <v>75820</v>
      </c>
      <c r="E60" s="151">
        <v>3184</v>
      </c>
      <c r="F60" s="151">
        <v>79004</v>
      </c>
      <c r="G60" s="151">
        <v>7632</v>
      </c>
      <c r="H60" s="151">
        <v>0</v>
      </c>
      <c r="I60" s="151">
        <v>0</v>
      </c>
      <c r="J60" s="151">
        <v>2697</v>
      </c>
      <c r="K60" s="132">
        <v>89333</v>
      </c>
    </row>
    <row r="61" spans="1:11" x14ac:dyDescent="0.25">
      <c r="A61" s="29">
        <v>58</v>
      </c>
      <c r="B61" s="209" t="s">
        <v>55</v>
      </c>
      <c r="C61" s="210" t="s">
        <v>171</v>
      </c>
      <c r="D61" s="149">
        <v>74500</v>
      </c>
      <c r="E61" s="149">
        <v>1200</v>
      </c>
      <c r="F61" s="149">
        <v>75700</v>
      </c>
      <c r="G61" s="149">
        <v>7572</v>
      </c>
      <c r="H61" s="149">
        <v>2610</v>
      </c>
      <c r="I61" s="149">
        <v>174</v>
      </c>
      <c r="J61" s="149">
        <v>3461</v>
      </c>
      <c r="K61" s="129">
        <v>89517</v>
      </c>
    </row>
    <row r="62" spans="1:11" x14ac:dyDescent="0.25">
      <c r="A62" s="24">
        <v>59</v>
      </c>
      <c r="B62" s="206" t="s">
        <v>22</v>
      </c>
      <c r="C62" s="207" t="s">
        <v>171</v>
      </c>
      <c r="D62" s="151">
        <v>67845</v>
      </c>
      <c r="E62" s="151">
        <v>3344</v>
      </c>
      <c r="F62" s="151">
        <v>71189</v>
      </c>
      <c r="G62" s="151">
        <v>13346</v>
      </c>
      <c r="H62" s="151">
        <v>1157</v>
      </c>
      <c r="I62" s="151">
        <v>4144</v>
      </c>
      <c r="J62" s="151">
        <v>0</v>
      </c>
      <c r="K62" s="132">
        <v>89836</v>
      </c>
    </row>
    <row r="63" spans="1:11" x14ac:dyDescent="0.25">
      <c r="A63" s="29">
        <v>60</v>
      </c>
      <c r="B63" s="209" t="s">
        <v>56</v>
      </c>
      <c r="C63" s="210" t="s">
        <v>171</v>
      </c>
      <c r="D63" s="149">
        <v>73364</v>
      </c>
      <c r="E63" s="149">
        <v>4239</v>
      </c>
      <c r="F63" s="149">
        <v>77603</v>
      </c>
      <c r="G63" s="149">
        <v>4795</v>
      </c>
      <c r="H63" s="149">
        <v>2275</v>
      </c>
      <c r="I63" s="149">
        <v>1400</v>
      </c>
      <c r="J63" s="149">
        <v>5197</v>
      </c>
      <c r="K63" s="129">
        <v>91270</v>
      </c>
    </row>
    <row r="64" spans="1:11" x14ac:dyDescent="0.25">
      <c r="A64" s="24">
        <v>61</v>
      </c>
      <c r="B64" s="206" t="s">
        <v>104</v>
      </c>
      <c r="C64" s="207" t="s">
        <v>171</v>
      </c>
      <c r="D64" s="151">
        <v>73400</v>
      </c>
      <c r="E64" s="151">
        <v>2488</v>
      </c>
      <c r="F64" s="151">
        <v>75888</v>
      </c>
      <c r="G64" s="151">
        <v>11730</v>
      </c>
      <c r="H64" s="151">
        <v>1576</v>
      </c>
      <c r="I64" s="151">
        <v>0</v>
      </c>
      <c r="J64" s="151">
        <v>3192</v>
      </c>
      <c r="K64" s="132">
        <v>92386</v>
      </c>
    </row>
    <row r="65" spans="1:11" x14ac:dyDescent="0.25">
      <c r="A65" s="29">
        <v>62</v>
      </c>
      <c r="B65" s="209" t="s">
        <v>92</v>
      </c>
      <c r="C65" s="210" t="s">
        <v>171</v>
      </c>
      <c r="D65" s="149">
        <v>73134</v>
      </c>
      <c r="E65" s="149">
        <v>2984</v>
      </c>
      <c r="F65" s="149">
        <v>76118</v>
      </c>
      <c r="G65" s="149">
        <v>10634</v>
      </c>
      <c r="H65" s="149">
        <v>1360</v>
      </c>
      <c r="I65" s="149">
        <v>2110</v>
      </c>
      <c r="J65" s="149">
        <v>3348</v>
      </c>
      <c r="K65" s="129">
        <v>93570</v>
      </c>
    </row>
    <row r="66" spans="1:11" x14ac:dyDescent="0.25">
      <c r="A66" s="24">
        <v>63</v>
      </c>
      <c r="B66" s="206" t="s">
        <v>15</v>
      </c>
      <c r="C66" s="207" t="s">
        <v>171</v>
      </c>
      <c r="D66" s="151">
        <v>74145</v>
      </c>
      <c r="E66" s="151">
        <v>652</v>
      </c>
      <c r="F66" s="151">
        <v>74797</v>
      </c>
      <c r="G66" s="151">
        <v>3333</v>
      </c>
      <c r="H66" s="151">
        <v>2295</v>
      </c>
      <c r="I66" s="151">
        <v>12270</v>
      </c>
      <c r="J66" s="151">
        <v>3423</v>
      </c>
      <c r="K66" s="132">
        <v>96118</v>
      </c>
    </row>
    <row r="67" spans="1:11" x14ac:dyDescent="0.25">
      <c r="A67" s="29">
        <v>64</v>
      </c>
      <c r="B67" s="209" t="s">
        <v>39</v>
      </c>
      <c r="C67" s="210" t="s">
        <v>171</v>
      </c>
      <c r="D67" s="149">
        <v>76676</v>
      </c>
      <c r="E67" s="149">
        <v>652</v>
      </c>
      <c r="F67" s="149">
        <v>77328</v>
      </c>
      <c r="G67" s="149">
        <v>4060</v>
      </c>
      <c r="H67" s="149">
        <v>3349</v>
      </c>
      <c r="I67" s="149">
        <v>12270</v>
      </c>
      <c r="J67" s="149">
        <v>2865</v>
      </c>
      <c r="K67" s="129">
        <v>99872</v>
      </c>
    </row>
    <row r="68" spans="1:11" x14ac:dyDescent="0.25">
      <c r="A68" s="24">
        <v>65</v>
      </c>
      <c r="B68" s="206" t="s">
        <v>21</v>
      </c>
      <c r="C68" s="207" t="s">
        <v>171</v>
      </c>
      <c r="D68" s="151">
        <v>91227</v>
      </c>
      <c r="E68" s="151">
        <v>3073</v>
      </c>
      <c r="F68" s="151">
        <v>94300</v>
      </c>
      <c r="G68" s="151">
        <v>13909</v>
      </c>
      <c r="H68" s="151">
        <v>3130</v>
      </c>
      <c r="I68" s="151">
        <v>710</v>
      </c>
      <c r="J68" s="151">
        <v>2877</v>
      </c>
      <c r="K68" s="132">
        <v>114926</v>
      </c>
    </row>
    <row r="69" spans="1:11" ht="13" thickBot="1" x14ac:dyDescent="0.3">
      <c r="A69" s="117">
        <v>66</v>
      </c>
      <c r="B69" s="211" t="s">
        <v>17</v>
      </c>
      <c r="C69" s="212" t="s">
        <v>171</v>
      </c>
      <c r="D69" s="178">
        <v>107930</v>
      </c>
      <c r="E69" s="178">
        <v>7728</v>
      </c>
      <c r="F69" s="178">
        <v>115658</v>
      </c>
      <c r="G69" s="178">
        <v>13305</v>
      </c>
      <c r="H69" s="178">
        <v>1600</v>
      </c>
      <c r="I69" s="178">
        <v>0</v>
      </c>
      <c r="J69" s="178">
        <v>3192</v>
      </c>
      <c r="K69" s="135">
        <v>133755</v>
      </c>
    </row>
    <row r="70" spans="1:11" ht="13" x14ac:dyDescent="0.3">
      <c r="A70" s="24"/>
      <c r="B70" s="213" t="s">
        <v>117</v>
      </c>
      <c r="C70" s="214"/>
      <c r="D70" s="181">
        <v>66</v>
      </c>
      <c r="E70" s="181">
        <v>62</v>
      </c>
      <c r="F70" s="181">
        <v>66</v>
      </c>
      <c r="G70" s="181">
        <v>61</v>
      </c>
      <c r="H70" s="181">
        <v>59</v>
      </c>
      <c r="I70" s="181">
        <v>36</v>
      </c>
      <c r="J70" s="181">
        <v>50</v>
      </c>
      <c r="K70" s="28">
        <v>66</v>
      </c>
    </row>
    <row r="71" spans="1:11" ht="13" x14ac:dyDescent="0.3">
      <c r="A71" s="29"/>
      <c r="B71" s="215" t="s">
        <v>118</v>
      </c>
      <c r="C71" s="216"/>
      <c r="D71" s="186">
        <v>47632</v>
      </c>
      <c r="E71" s="186">
        <v>3340</v>
      </c>
      <c r="F71" s="186">
        <v>50770</v>
      </c>
      <c r="G71" s="186">
        <v>8083</v>
      </c>
      <c r="H71" s="186">
        <v>2208</v>
      </c>
      <c r="I71" s="186">
        <v>3484</v>
      </c>
      <c r="J71" s="186">
        <v>2623</v>
      </c>
      <c r="K71" s="33">
        <v>64102</v>
      </c>
    </row>
    <row r="72" spans="1:11" ht="13.5" thickBot="1" x14ac:dyDescent="0.35">
      <c r="A72" s="35"/>
      <c r="B72" s="217" t="s">
        <v>119</v>
      </c>
      <c r="C72" s="218"/>
      <c r="D72" s="88">
        <v>19978</v>
      </c>
      <c r="E72" s="88">
        <v>3416</v>
      </c>
      <c r="F72" s="88">
        <v>20309</v>
      </c>
      <c r="G72" s="88">
        <v>3335</v>
      </c>
      <c r="H72" s="88">
        <v>1548</v>
      </c>
      <c r="I72" s="88">
        <v>4916</v>
      </c>
      <c r="J72" s="88">
        <v>1531</v>
      </c>
      <c r="K72" s="39">
        <v>21990</v>
      </c>
    </row>
    <row r="73" spans="1:11" x14ac:dyDescent="0.25">
      <c r="A73" s="98"/>
    </row>
    <row r="74" spans="1:11" x14ac:dyDescent="0.25">
      <c r="A74" s="676" t="s">
        <v>451</v>
      </c>
      <c r="B74" s="676"/>
    </row>
    <row r="75" spans="1:11" x14ac:dyDescent="0.25">
      <c r="A75" s="676"/>
      <c r="B75" s="676"/>
    </row>
    <row r="76" spans="1:11" x14ac:dyDescent="0.25">
      <c r="A76" s="40" t="s">
        <v>340</v>
      </c>
    </row>
  </sheetData>
  <mergeCells count="2">
    <mergeCell ref="A2:B2"/>
    <mergeCell ref="A74:B75"/>
  </mergeCells>
  <hyperlinks>
    <hyperlink ref="A2:B2" location="TOC!A1" display="Return to Table of Contents"/>
  </hyperlinks>
  <pageMargins left="0.25" right="0.25" top="0.75" bottom="0.75" header="0.3" footer="0.3"/>
  <pageSetup scale="53" fitToHeight="0" orientation="portrait" r:id="rId1"/>
  <headerFooter differentFirst="1">
    <oddHeader>&amp;L2017-18 Survey of Dental Education
Report 2 - Tuition, Admission, and Attrition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pane ySplit="1" topLeftCell="A2" activePane="bottomLeft" state="frozen"/>
      <selection activeCell="G99" sqref="G99"/>
      <selection pane="bottomLeft"/>
    </sheetView>
  </sheetViews>
  <sheetFormatPr defaultColWidth="9.1796875" defaultRowHeight="12.5" x14ac:dyDescent="0.25"/>
  <cols>
    <col min="1" max="1" width="9.1796875" style="43"/>
    <col min="2" max="2" width="12.26953125" style="43" customWidth="1"/>
    <col min="3" max="7" width="12.26953125" style="43" bestFit="1" customWidth="1"/>
    <col min="8" max="8" width="10.453125" style="43" customWidth="1"/>
    <col min="9" max="12" width="12.26953125" style="43" bestFit="1" customWidth="1"/>
    <col min="13" max="13" width="9.54296875" style="43" customWidth="1"/>
    <col min="14" max="16384" width="9.1796875" style="43"/>
  </cols>
  <sheetData>
    <row r="1" spans="1:13" ht="15" x14ac:dyDescent="0.3">
      <c r="A1" s="54" t="s">
        <v>477</v>
      </c>
    </row>
    <row r="2" spans="1:13" x14ac:dyDescent="0.25">
      <c r="A2" s="259" t="s">
        <v>1</v>
      </c>
      <c r="B2" s="259"/>
      <c r="C2" s="259"/>
      <c r="L2" s="46"/>
    </row>
    <row r="4" spans="1:13" x14ac:dyDescent="0.25">
      <c r="B4" s="43" t="s">
        <v>327</v>
      </c>
      <c r="C4" s="43" t="s">
        <v>145</v>
      </c>
      <c r="D4" s="43" t="s">
        <v>146</v>
      </c>
      <c r="E4" s="43" t="s">
        <v>147</v>
      </c>
      <c r="F4" s="43" t="s">
        <v>148</v>
      </c>
      <c r="G4" s="43" t="s">
        <v>149</v>
      </c>
      <c r="H4" s="43" t="s">
        <v>150</v>
      </c>
      <c r="I4" s="43" t="s">
        <v>151</v>
      </c>
      <c r="J4" s="43" t="s">
        <v>152</v>
      </c>
      <c r="K4" s="43" t="s">
        <v>153</v>
      </c>
      <c r="L4" s="43" t="s">
        <v>154</v>
      </c>
      <c r="M4" s="43" t="s">
        <v>155</v>
      </c>
    </row>
    <row r="5" spans="1:13" ht="13" x14ac:dyDescent="0.25">
      <c r="A5" s="43" t="s">
        <v>408</v>
      </c>
      <c r="B5" s="260">
        <v>130236</v>
      </c>
      <c r="C5" s="260">
        <v>138781</v>
      </c>
      <c r="D5" s="260">
        <v>147409</v>
      </c>
      <c r="E5" s="260">
        <v>158119</v>
      </c>
      <c r="F5" s="260">
        <v>171023</v>
      </c>
      <c r="G5" s="260">
        <v>185545</v>
      </c>
      <c r="H5" s="260">
        <v>197604</v>
      </c>
      <c r="I5" s="260">
        <v>205010</v>
      </c>
      <c r="J5" s="260">
        <v>217423</v>
      </c>
      <c r="K5" s="261">
        <v>224860.11</v>
      </c>
      <c r="L5" s="261">
        <v>233479.65</v>
      </c>
      <c r="M5" s="28">
        <v>243850</v>
      </c>
    </row>
    <row r="6" spans="1:13" ht="13" x14ac:dyDescent="0.25">
      <c r="A6" s="43" t="s">
        <v>419</v>
      </c>
      <c r="B6" s="260">
        <v>154966.07999999999</v>
      </c>
      <c r="C6" s="260">
        <v>164294.63</v>
      </c>
      <c r="D6" s="260">
        <v>166298.76</v>
      </c>
      <c r="E6" s="260">
        <v>180705.44</v>
      </c>
      <c r="F6" s="260">
        <v>193242.63</v>
      </c>
      <c r="G6" s="260">
        <v>201843.33</v>
      </c>
      <c r="H6" s="260">
        <v>210764.68</v>
      </c>
      <c r="I6" s="260">
        <v>216103.26</v>
      </c>
      <c r="J6" s="260">
        <v>225450.16</v>
      </c>
      <c r="K6" s="261">
        <v>233246</v>
      </c>
      <c r="L6" s="261">
        <v>238693.52</v>
      </c>
      <c r="M6" s="28">
        <v>243850</v>
      </c>
    </row>
    <row r="7" spans="1:13" x14ac:dyDescent="0.25">
      <c r="A7" s="43" t="s">
        <v>409</v>
      </c>
      <c r="B7" s="260">
        <v>179344</v>
      </c>
      <c r="C7" s="260">
        <v>194481</v>
      </c>
      <c r="D7" s="260">
        <v>206423</v>
      </c>
      <c r="E7" s="260">
        <v>216842</v>
      </c>
      <c r="F7" s="260">
        <v>233808</v>
      </c>
      <c r="G7" s="260">
        <v>251457</v>
      </c>
      <c r="H7" s="260">
        <v>266914</v>
      </c>
      <c r="I7" s="260">
        <v>278217</v>
      </c>
      <c r="J7" s="260">
        <v>289042</v>
      </c>
      <c r="K7" s="261">
        <v>295678.13</v>
      </c>
      <c r="L7" s="261">
        <v>304212.15000000002</v>
      </c>
      <c r="M7" s="260">
        <v>315322</v>
      </c>
    </row>
    <row r="8" spans="1:13" x14ac:dyDescent="0.25">
      <c r="A8" s="43" t="s">
        <v>420</v>
      </c>
      <c r="B8" s="260">
        <v>213399.03</v>
      </c>
      <c r="C8" s="260">
        <v>230234.57</v>
      </c>
      <c r="D8" s="260">
        <v>232875.12</v>
      </c>
      <c r="E8" s="260">
        <v>247816.7</v>
      </c>
      <c r="F8" s="260">
        <v>264184.77</v>
      </c>
      <c r="G8" s="260">
        <v>273545.06</v>
      </c>
      <c r="H8" s="260">
        <v>284690.81</v>
      </c>
      <c r="I8" s="260">
        <v>293271.56</v>
      </c>
      <c r="J8" s="260">
        <v>299713.3</v>
      </c>
      <c r="K8" s="260">
        <v>306705.11</v>
      </c>
      <c r="L8" s="261">
        <v>311004.94</v>
      </c>
      <c r="M8" s="260">
        <v>315322</v>
      </c>
    </row>
    <row r="12" spans="1:13" x14ac:dyDescent="0.25">
      <c r="C12" s="263"/>
      <c r="D12" s="263"/>
      <c r="E12" s="263"/>
      <c r="F12" s="263"/>
      <c r="G12" s="263"/>
      <c r="H12" s="263"/>
      <c r="I12" s="263"/>
      <c r="J12" s="263"/>
      <c r="K12" s="263"/>
      <c r="L12" s="263"/>
    </row>
    <row r="13" spans="1:13" ht="13" x14ac:dyDescent="0.25">
      <c r="C13" s="277"/>
      <c r="D13" s="277"/>
      <c r="E13" s="277"/>
      <c r="F13" s="277"/>
      <c r="G13" s="277"/>
      <c r="H13" s="277"/>
      <c r="I13" s="277"/>
      <c r="J13" s="277"/>
      <c r="K13" s="277"/>
      <c r="L13" s="277"/>
    </row>
    <row r="14" spans="1:13" ht="13" x14ac:dyDescent="0.25">
      <c r="C14" s="105"/>
      <c r="D14" s="102"/>
      <c r="E14" s="102"/>
      <c r="F14" s="102"/>
      <c r="G14" s="102"/>
      <c r="H14" s="102"/>
    </row>
    <row r="32" spans="1:1" x14ac:dyDescent="0.25">
      <c r="A32" s="262" t="s">
        <v>458</v>
      </c>
    </row>
    <row r="33" spans="1:9" x14ac:dyDescent="0.25">
      <c r="A33" s="262" t="s">
        <v>459</v>
      </c>
    </row>
    <row r="34" spans="1:9" x14ac:dyDescent="0.25">
      <c r="B34" s="106" t="s">
        <v>411</v>
      </c>
      <c r="C34" s="107"/>
      <c r="D34" s="107"/>
      <c r="E34" s="59"/>
      <c r="F34" s="59"/>
      <c r="G34" s="59"/>
      <c r="H34" s="106" t="s">
        <v>154</v>
      </c>
      <c r="I34" s="107" t="s">
        <v>460</v>
      </c>
    </row>
    <row r="35" spans="1:9" x14ac:dyDescent="0.25">
      <c r="B35" s="107" t="s">
        <v>412</v>
      </c>
      <c r="C35" s="107"/>
      <c r="D35" s="107"/>
      <c r="E35" s="59"/>
      <c r="F35" s="59"/>
      <c r="G35" s="59"/>
      <c r="H35" s="107" t="s">
        <v>151</v>
      </c>
      <c r="I35" s="107" t="s">
        <v>461</v>
      </c>
    </row>
    <row r="36" spans="1:9" x14ac:dyDescent="0.25">
      <c r="B36" s="107" t="s">
        <v>413</v>
      </c>
      <c r="C36" s="107"/>
      <c r="D36" s="107"/>
      <c r="G36" s="59"/>
      <c r="H36" s="107" t="s">
        <v>150</v>
      </c>
      <c r="I36" s="107" t="s">
        <v>462</v>
      </c>
    </row>
    <row r="37" spans="1:9" x14ac:dyDescent="0.25">
      <c r="B37" s="107" t="s">
        <v>414</v>
      </c>
      <c r="C37" s="107"/>
      <c r="D37" s="107"/>
      <c r="G37" s="262"/>
      <c r="H37" s="262" t="s">
        <v>149</v>
      </c>
      <c r="I37" s="262" t="s">
        <v>463</v>
      </c>
    </row>
    <row r="38" spans="1:9" x14ac:dyDescent="0.25">
      <c r="B38" s="107" t="s">
        <v>415</v>
      </c>
      <c r="C38" s="107"/>
      <c r="D38" s="107"/>
      <c r="G38" s="59"/>
      <c r="H38" s="107" t="s">
        <v>147</v>
      </c>
      <c r="I38" s="107" t="s">
        <v>464</v>
      </c>
    </row>
    <row r="39" spans="1:9" x14ac:dyDescent="0.25">
      <c r="B39" s="107" t="s">
        <v>416</v>
      </c>
      <c r="C39" s="107"/>
      <c r="D39" s="107"/>
      <c r="G39" s="59"/>
      <c r="H39" s="107" t="s">
        <v>146</v>
      </c>
      <c r="I39" s="262" t="s">
        <v>465</v>
      </c>
    </row>
    <row r="40" spans="1:9" x14ac:dyDescent="0.25">
      <c r="B40" s="108"/>
      <c r="C40" s="108"/>
      <c r="D40" s="108"/>
      <c r="E40" s="106"/>
      <c r="F40" s="106"/>
    </row>
    <row r="41" spans="1:9" x14ac:dyDescent="0.25">
      <c r="A41" s="106" t="s">
        <v>417</v>
      </c>
      <c r="C41" s="106"/>
      <c r="D41" s="106"/>
      <c r="E41" s="106"/>
      <c r="F41" s="106"/>
    </row>
    <row r="42" spans="1:9" x14ac:dyDescent="0.25">
      <c r="A42" s="106" t="s">
        <v>340</v>
      </c>
      <c r="C42" s="106"/>
      <c r="D42" s="106"/>
      <c r="E42" s="106"/>
      <c r="F42" s="106"/>
    </row>
  </sheetData>
  <hyperlinks>
    <hyperlink ref="A2:C2" location="TOC!A1" display="Return to Table of Contents"/>
  </hyperlinks>
  <pageMargins left="0.25" right="0.25" top="0.75" bottom="0.75" header="0.3" footer="0.3"/>
  <pageSetup scale="64" fitToHeight="0" orientation="portrait" r:id="rId1"/>
  <headerFooter differentFirst="1">
    <oddHeader>&amp;L2017-18 Survey of Dental Education
Report 2 - Tuition, Admission, and Attrition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pane ySplit="3" topLeftCell="A49" activePane="bottomLeft" state="frozen"/>
      <selection activeCell="G99" sqref="G99"/>
      <selection pane="bottomLeft" activeCell="G99" sqref="G99"/>
    </sheetView>
  </sheetViews>
  <sheetFormatPr defaultColWidth="9.1796875" defaultRowHeight="12.5" x14ac:dyDescent="0.25"/>
  <cols>
    <col min="1" max="1" width="7.81640625" style="3" customWidth="1"/>
    <col min="2" max="2" width="54.54296875" style="3" customWidth="1"/>
    <col min="3" max="3" width="26.81640625" style="3" customWidth="1"/>
    <col min="4" max="6" width="13.7265625" style="3" customWidth="1"/>
    <col min="7" max="7" width="15" style="3" customWidth="1"/>
    <col min="8" max="11" width="13.7265625" style="3" customWidth="1"/>
    <col min="12" max="16384" width="9.1796875" style="1"/>
  </cols>
  <sheetData>
    <row r="1" spans="1:11" ht="13" x14ac:dyDescent="0.3">
      <c r="A1" s="672" t="s">
        <v>453</v>
      </c>
      <c r="B1" s="672"/>
      <c r="C1" s="672"/>
    </row>
    <row r="2" spans="1:11" ht="13" thickBot="1" x14ac:dyDescent="0.3">
      <c r="A2" s="663" t="s">
        <v>1</v>
      </c>
      <c r="B2" s="663"/>
    </row>
    <row r="3" spans="1:11" ht="39" x14ac:dyDescent="0.3">
      <c r="A3" s="201" t="s">
        <v>163</v>
      </c>
      <c r="B3" s="202" t="s">
        <v>8</v>
      </c>
      <c r="C3" s="203" t="s">
        <v>164</v>
      </c>
      <c r="D3" s="204" t="s">
        <v>165</v>
      </c>
      <c r="E3" s="204" t="s">
        <v>157</v>
      </c>
      <c r="F3" s="204" t="s">
        <v>166</v>
      </c>
      <c r="G3" s="204" t="s">
        <v>167</v>
      </c>
      <c r="H3" s="204" t="s">
        <v>159</v>
      </c>
      <c r="I3" s="204" t="s">
        <v>168</v>
      </c>
      <c r="J3" s="204" t="s">
        <v>161</v>
      </c>
      <c r="K3" s="205" t="s">
        <v>169</v>
      </c>
    </row>
    <row r="4" spans="1:11" x14ac:dyDescent="0.25">
      <c r="A4" s="24">
        <v>1</v>
      </c>
      <c r="B4" s="206" t="s">
        <v>115</v>
      </c>
      <c r="C4" s="207" t="s">
        <v>170</v>
      </c>
      <c r="D4" s="141">
        <v>36954</v>
      </c>
      <c r="E4" s="141">
        <v>3708</v>
      </c>
      <c r="F4" s="141">
        <v>40662</v>
      </c>
      <c r="G4" s="141">
        <v>29267</v>
      </c>
      <c r="H4" s="141">
        <v>4537</v>
      </c>
      <c r="I4" s="141">
        <v>0</v>
      </c>
      <c r="J4" s="141">
        <v>4448</v>
      </c>
      <c r="K4" s="220">
        <v>78914</v>
      </c>
    </row>
    <row r="5" spans="1:11" x14ac:dyDescent="0.25">
      <c r="A5" s="29">
        <v>2</v>
      </c>
      <c r="B5" s="209" t="s">
        <v>100</v>
      </c>
      <c r="C5" s="210" t="s">
        <v>170</v>
      </c>
      <c r="D5" s="149">
        <v>73152</v>
      </c>
      <c r="E5" s="149">
        <v>13596</v>
      </c>
      <c r="F5" s="149">
        <v>86748</v>
      </c>
      <c r="G5" s="149">
        <v>23000</v>
      </c>
      <c r="H5" s="149">
        <v>7671</v>
      </c>
      <c r="I5" s="149">
        <v>0</v>
      </c>
      <c r="J5" s="149">
        <v>663</v>
      </c>
      <c r="K5" s="129">
        <v>118082</v>
      </c>
    </row>
    <row r="6" spans="1:11" x14ac:dyDescent="0.25">
      <c r="A6" s="24">
        <v>3</v>
      </c>
      <c r="B6" s="206" t="s">
        <v>29</v>
      </c>
      <c r="C6" s="207" t="s">
        <v>171</v>
      </c>
      <c r="D6" s="151">
        <v>85260</v>
      </c>
      <c r="E6" s="151">
        <v>6210</v>
      </c>
      <c r="F6" s="151">
        <v>91470</v>
      </c>
      <c r="G6" s="151">
        <v>9000</v>
      </c>
      <c r="H6" s="151">
        <v>21430</v>
      </c>
      <c r="I6" s="151">
        <v>0</v>
      </c>
      <c r="J6" s="151">
        <v>0</v>
      </c>
      <c r="K6" s="132">
        <v>121900</v>
      </c>
    </row>
    <row r="7" spans="1:11" x14ac:dyDescent="0.25">
      <c r="A7" s="29">
        <v>4</v>
      </c>
      <c r="B7" s="209" t="s">
        <v>82</v>
      </c>
      <c r="C7" s="210" t="s">
        <v>170</v>
      </c>
      <c r="D7" s="149">
        <v>102462</v>
      </c>
      <c r="E7" s="149">
        <v>14313</v>
      </c>
      <c r="F7" s="149">
        <v>116775</v>
      </c>
      <c r="G7" s="149">
        <v>12925</v>
      </c>
      <c r="H7" s="149">
        <v>3202</v>
      </c>
      <c r="I7" s="149">
        <v>200</v>
      </c>
      <c r="J7" s="149">
        <v>965</v>
      </c>
      <c r="K7" s="129">
        <v>134067</v>
      </c>
    </row>
    <row r="8" spans="1:11" x14ac:dyDescent="0.25">
      <c r="A8" s="24">
        <v>5</v>
      </c>
      <c r="B8" s="206" t="s">
        <v>102</v>
      </c>
      <c r="C8" s="207" t="s">
        <v>170</v>
      </c>
      <c r="D8" s="151">
        <v>90600</v>
      </c>
      <c r="E8" s="151">
        <v>13400</v>
      </c>
      <c r="F8" s="151">
        <v>104000</v>
      </c>
      <c r="G8" s="151">
        <v>12997</v>
      </c>
      <c r="H8" s="151">
        <v>8000</v>
      </c>
      <c r="I8" s="151">
        <v>3120</v>
      </c>
      <c r="J8" s="151">
        <v>9340</v>
      </c>
      <c r="K8" s="132">
        <v>137457</v>
      </c>
    </row>
    <row r="9" spans="1:11" x14ac:dyDescent="0.25">
      <c r="A9" s="29">
        <v>6</v>
      </c>
      <c r="B9" s="209" t="s">
        <v>101</v>
      </c>
      <c r="C9" s="210" t="s">
        <v>170</v>
      </c>
      <c r="D9" s="149">
        <v>95528</v>
      </c>
      <c r="E9" s="149">
        <v>9323</v>
      </c>
      <c r="F9" s="149">
        <v>104851</v>
      </c>
      <c r="G9" s="149">
        <v>21090</v>
      </c>
      <c r="H9" s="149">
        <v>3922</v>
      </c>
      <c r="I9" s="149">
        <v>0</v>
      </c>
      <c r="J9" s="149">
        <v>8940</v>
      </c>
      <c r="K9" s="129">
        <v>138803</v>
      </c>
    </row>
    <row r="10" spans="1:11" x14ac:dyDescent="0.25">
      <c r="A10" s="24">
        <v>7</v>
      </c>
      <c r="B10" s="206" t="s">
        <v>63</v>
      </c>
      <c r="C10" s="207" t="s">
        <v>170</v>
      </c>
      <c r="D10" s="151">
        <v>118092</v>
      </c>
      <c r="E10" s="151">
        <v>0</v>
      </c>
      <c r="F10" s="151">
        <v>118092</v>
      </c>
      <c r="G10" s="151">
        <v>6708</v>
      </c>
      <c r="H10" s="151">
        <v>6700</v>
      </c>
      <c r="I10" s="151">
        <v>5646</v>
      </c>
      <c r="J10" s="151">
        <v>10560</v>
      </c>
      <c r="K10" s="132">
        <v>147706</v>
      </c>
    </row>
    <row r="11" spans="1:11" x14ac:dyDescent="0.25">
      <c r="A11" s="29">
        <v>8</v>
      </c>
      <c r="B11" s="209" t="s">
        <v>12</v>
      </c>
      <c r="C11" s="210" t="s">
        <v>170</v>
      </c>
      <c r="D11" s="149">
        <v>110292</v>
      </c>
      <c r="E11" s="149">
        <v>4641</v>
      </c>
      <c r="F11" s="149">
        <v>114933</v>
      </c>
      <c r="G11" s="149">
        <v>15896</v>
      </c>
      <c r="H11" s="149">
        <v>6627</v>
      </c>
      <c r="I11" s="149">
        <v>2000</v>
      </c>
      <c r="J11" s="149">
        <v>9600</v>
      </c>
      <c r="K11" s="129">
        <v>149056</v>
      </c>
    </row>
    <row r="12" spans="1:11" x14ac:dyDescent="0.25">
      <c r="A12" s="24">
        <v>9</v>
      </c>
      <c r="B12" s="206" t="s">
        <v>35</v>
      </c>
      <c r="C12" s="207" t="s">
        <v>170</v>
      </c>
      <c r="D12" s="151">
        <v>102300</v>
      </c>
      <c r="E12" s="151">
        <v>13229</v>
      </c>
      <c r="F12" s="151">
        <v>115529</v>
      </c>
      <c r="G12" s="151">
        <v>20676</v>
      </c>
      <c r="H12" s="151">
        <v>8119</v>
      </c>
      <c r="I12" s="151">
        <v>8680</v>
      </c>
      <c r="J12" s="151">
        <v>1760</v>
      </c>
      <c r="K12" s="132">
        <v>154764</v>
      </c>
    </row>
    <row r="13" spans="1:11" x14ac:dyDescent="0.25">
      <c r="A13" s="29">
        <v>10</v>
      </c>
      <c r="B13" s="209" t="s">
        <v>46</v>
      </c>
      <c r="C13" s="210" t="s">
        <v>170</v>
      </c>
      <c r="D13" s="149">
        <v>129648</v>
      </c>
      <c r="E13" s="149">
        <v>784</v>
      </c>
      <c r="F13" s="149">
        <v>130432</v>
      </c>
      <c r="G13" s="149">
        <v>28000</v>
      </c>
      <c r="H13" s="149">
        <v>5550</v>
      </c>
      <c r="I13" s="149">
        <v>0</v>
      </c>
      <c r="J13" s="149">
        <v>420</v>
      </c>
      <c r="K13" s="129">
        <v>164402</v>
      </c>
    </row>
    <row r="14" spans="1:11" x14ac:dyDescent="0.25">
      <c r="A14" s="24">
        <v>11</v>
      </c>
      <c r="B14" s="206" t="s">
        <v>45</v>
      </c>
      <c r="C14" s="207" t="s">
        <v>170</v>
      </c>
      <c r="D14" s="151">
        <v>127080</v>
      </c>
      <c r="E14" s="151">
        <v>6152</v>
      </c>
      <c r="F14" s="151">
        <v>133232</v>
      </c>
      <c r="G14" s="151">
        <v>13982</v>
      </c>
      <c r="H14" s="151">
        <v>6720</v>
      </c>
      <c r="I14" s="151">
        <v>11134</v>
      </c>
      <c r="J14" s="151">
        <v>0</v>
      </c>
      <c r="K14" s="132">
        <v>165068</v>
      </c>
    </row>
    <row r="15" spans="1:11" x14ac:dyDescent="0.25">
      <c r="A15" s="29">
        <v>12</v>
      </c>
      <c r="B15" s="209" t="s">
        <v>98</v>
      </c>
      <c r="C15" s="210" t="s">
        <v>170</v>
      </c>
      <c r="D15" s="149">
        <v>121184</v>
      </c>
      <c r="E15" s="149">
        <v>11072</v>
      </c>
      <c r="F15" s="149">
        <v>132256</v>
      </c>
      <c r="G15" s="149">
        <v>21550</v>
      </c>
      <c r="H15" s="149">
        <v>2000</v>
      </c>
      <c r="I15" s="149">
        <v>2142</v>
      </c>
      <c r="J15" s="149">
        <v>10144</v>
      </c>
      <c r="K15" s="129">
        <v>168092</v>
      </c>
    </row>
    <row r="16" spans="1:11" x14ac:dyDescent="0.25">
      <c r="A16" s="24">
        <v>13</v>
      </c>
      <c r="B16" s="206" t="s">
        <v>48</v>
      </c>
      <c r="C16" s="207" t="s">
        <v>170</v>
      </c>
      <c r="D16" s="151">
        <v>113672</v>
      </c>
      <c r="E16" s="151">
        <v>6260</v>
      </c>
      <c r="F16" s="151">
        <v>119932</v>
      </c>
      <c r="G16" s="151">
        <v>25095</v>
      </c>
      <c r="H16" s="151">
        <v>4478</v>
      </c>
      <c r="I16" s="151">
        <v>3819</v>
      </c>
      <c r="J16" s="151">
        <v>15096</v>
      </c>
      <c r="K16" s="132">
        <v>168420</v>
      </c>
    </row>
    <row r="17" spans="1:11" x14ac:dyDescent="0.25">
      <c r="A17" s="29">
        <v>14</v>
      </c>
      <c r="B17" s="209" t="s">
        <v>27</v>
      </c>
      <c r="C17" s="210" t="s">
        <v>170</v>
      </c>
      <c r="D17" s="149">
        <v>122388</v>
      </c>
      <c r="E17" s="149">
        <v>13364</v>
      </c>
      <c r="F17" s="149">
        <v>135752</v>
      </c>
      <c r="G17" s="149">
        <v>12884</v>
      </c>
      <c r="H17" s="149">
        <v>3250</v>
      </c>
      <c r="I17" s="149">
        <v>9018</v>
      </c>
      <c r="J17" s="149">
        <v>13360</v>
      </c>
      <c r="K17" s="129">
        <v>174264</v>
      </c>
    </row>
    <row r="18" spans="1:11" x14ac:dyDescent="0.25">
      <c r="A18" s="24">
        <v>15</v>
      </c>
      <c r="B18" s="206" t="s">
        <v>87</v>
      </c>
      <c r="C18" s="207" t="s">
        <v>170</v>
      </c>
      <c r="D18" s="151">
        <v>104972</v>
      </c>
      <c r="E18" s="151">
        <v>13596</v>
      </c>
      <c r="F18" s="151">
        <v>118568</v>
      </c>
      <c r="G18" s="151">
        <v>34216</v>
      </c>
      <c r="H18" s="151">
        <v>13992</v>
      </c>
      <c r="I18" s="151">
        <v>8656</v>
      </c>
      <c r="J18" s="151">
        <v>0</v>
      </c>
      <c r="K18" s="132">
        <v>175432</v>
      </c>
    </row>
    <row r="19" spans="1:11" x14ac:dyDescent="0.25">
      <c r="A19" s="29">
        <v>16</v>
      </c>
      <c r="B19" s="209" t="s">
        <v>69</v>
      </c>
      <c r="C19" s="210" t="s">
        <v>170</v>
      </c>
      <c r="D19" s="149">
        <v>121944</v>
      </c>
      <c r="E19" s="149">
        <v>16486</v>
      </c>
      <c r="F19" s="149">
        <v>138430</v>
      </c>
      <c r="G19" s="149">
        <v>29260</v>
      </c>
      <c r="H19" s="149">
        <v>0</v>
      </c>
      <c r="I19" s="149">
        <v>0</v>
      </c>
      <c r="J19" s="149">
        <v>8084</v>
      </c>
      <c r="K19" s="129">
        <v>175774</v>
      </c>
    </row>
    <row r="20" spans="1:11" x14ac:dyDescent="0.25">
      <c r="A20" s="24">
        <v>17</v>
      </c>
      <c r="B20" s="206" t="s">
        <v>59</v>
      </c>
      <c r="C20" s="207" t="s">
        <v>170</v>
      </c>
      <c r="D20" s="151">
        <v>150306</v>
      </c>
      <c r="E20" s="151">
        <v>5186</v>
      </c>
      <c r="F20" s="151">
        <v>155492</v>
      </c>
      <c r="G20" s="151">
        <v>13136</v>
      </c>
      <c r="H20" s="151">
        <v>10582</v>
      </c>
      <c r="I20" s="151">
        <v>0</v>
      </c>
      <c r="J20" s="151">
        <v>0</v>
      </c>
      <c r="K20" s="132">
        <v>179210</v>
      </c>
    </row>
    <row r="21" spans="1:11" x14ac:dyDescent="0.25">
      <c r="A21" s="29">
        <v>18</v>
      </c>
      <c r="B21" s="209" t="s">
        <v>111</v>
      </c>
      <c r="C21" s="210" t="s">
        <v>170</v>
      </c>
      <c r="D21" s="149">
        <v>130464</v>
      </c>
      <c r="E21" s="149">
        <v>7668</v>
      </c>
      <c r="F21" s="149">
        <v>138132</v>
      </c>
      <c r="G21" s="149">
        <v>26739</v>
      </c>
      <c r="H21" s="149">
        <v>4435</v>
      </c>
      <c r="I21" s="149">
        <v>3505</v>
      </c>
      <c r="J21" s="149">
        <v>7296</v>
      </c>
      <c r="K21" s="129">
        <v>180107</v>
      </c>
    </row>
    <row r="22" spans="1:11" x14ac:dyDescent="0.25">
      <c r="A22" s="24">
        <v>19</v>
      </c>
      <c r="B22" s="206" t="s">
        <v>41</v>
      </c>
      <c r="C22" s="207" t="s">
        <v>170</v>
      </c>
      <c r="D22" s="151">
        <v>134704</v>
      </c>
      <c r="E22" s="151">
        <v>1340</v>
      </c>
      <c r="F22" s="151">
        <v>136044</v>
      </c>
      <c r="G22" s="151">
        <v>29778</v>
      </c>
      <c r="H22" s="151">
        <v>4650</v>
      </c>
      <c r="I22" s="151">
        <v>0</v>
      </c>
      <c r="J22" s="151">
        <v>16337</v>
      </c>
      <c r="K22" s="132">
        <v>186809</v>
      </c>
    </row>
    <row r="23" spans="1:11" x14ac:dyDescent="0.25">
      <c r="A23" s="29">
        <v>20</v>
      </c>
      <c r="B23" s="209" t="s">
        <v>65</v>
      </c>
      <c r="C23" s="210" t="s">
        <v>170</v>
      </c>
      <c r="D23" s="149">
        <v>141354</v>
      </c>
      <c r="E23" s="149">
        <v>7265</v>
      </c>
      <c r="F23" s="149">
        <v>148619</v>
      </c>
      <c r="G23" s="149">
        <v>26029</v>
      </c>
      <c r="H23" s="149">
        <v>3100</v>
      </c>
      <c r="I23" s="149">
        <v>10055</v>
      </c>
      <c r="J23" s="149">
        <v>0</v>
      </c>
      <c r="K23" s="129">
        <v>187803</v>
      </c>
    </row>
    <row r="24" spans="1:11" x14ac:dyDescent="0.25">
      <c r="A24" s="24">
        <v>21</v>
      </c>
      <c r="B24" s="206" t="s">
        <v>25</v>
      </c>
      <c r="C24" s="207" t="s">
        <v>170</v>
      </c>
      <c r="D24" s="151">
        <v>144820</v>
      </c>
      <c r="E24" s="151">
        <v>1703</v>
      </c>
      <c r="F24" s="151">
        <v>146523</v>
      </c>
      <c r="G24" s="151">
        <v>16840</v>
      </c>
      <c r="H24" s="151">
        <v>5200</v>
      </c>
      <c r="I24" s="151">
        <v>4950</v>
      </c>
      <c r="J24" s="151">
        <v>16000</v>
      </c>
      <c r="K24" s="132">
        <v>189513</v>
      </c>
    </row>
    <row r="25" spans="1:11" x14ac:dyDescent="0.25">
      <c r="A25" s="29">
        <v>22</v>
      </c>
      <c r="B25" s="209" t="s">
        <v>105</v>
      </c>
      <c r="C25" s="210" t="s">
        <v>170</v>
      </c>
      <c r="D25" s="149">
        <v>151224</v>
      </c>
      <c r="E25" s="149">
        <v>6760</v>
      </c>
      <c r="F25" s="149">
        <v>157984</v>
      </c>
      <c r="G25" s="149">
        <v>30900</v>
      </c>
      <c r="H25" s="149">
        <v>1476</v>
      </c>
      <c r="I25" s="149">
        <v>0</v>
      </c>
      <c r="J25" s="149">
        <v>0</v>
      </c>
      <c r="K25" s="129">
        <v>190360</v>
      </c>
    </row>
    <row r="26" spans="1:11" x14ac:dyDescent="0.25">
      <c r="A26" s="24">
        <v>23</v>
      </c>
      <c r="B26" s="206" t="s">
        <v>84</v>
      </c>
      <c r="C26" s="207" t="s">
        <v>170</v>
      </c>
      <c r="D26" s="151">
        <v>171801</v>
      </c>
      <c r="E26" s="151">
        <v>14733</v>
      </c>
      <c r="F26" s="151">
        <v>186534</v>
      </c>
      <c r="G26" s="151">
        <v>0</v>
      </c>
      <c r="H26" s="151">
        <v>4051</v>
      </c>
      <c r="I26" s="151">
        <v>0</v>
      </c>
      <c r="J26" s="151">
        <v>0</v>
      </c>
      <c r="K26" s="132">
        <v>190585</v>
      </c>
    </row>
    <row r="27" spans="1:11" x14ac:dyDescent="0.25">
      <c r="A27" s="29">
        <v>24</v>
      </c>
      <c r="B27" s="209" t="s">
        <v>37</v>
      </c>
      <c r="C27" s="210" t="s">
        <v>170</v>
      </c>
      <c r="D27" s="149">
        <v>139990</v>
      </c>
      <c r="E27" s="149">
        <v>23954</v>
      </c>
      <c r="F27" s="149">
        <v>163944</v>
      </c>
      <c r="G27" s="149">
        <v>17481</v>
      </c>
      <c r="H27" s="149">
        <v>10068</v>
      </c>
      <c r="I27" s="149">
        <v>0</v>
      </c>
      <c r="J27" s="149">
        <v>0</v>
      </c>
      <c r="K27" s="129">
        <v>191493</v>
      </c>
    </row>
    <row r="28" spans="1:11" x14ac:dyDescent="0.25">
      <c r="A28" s="24">
        <v>25</v>
      </c>
      <c r="B28" s="206" t="s">
        <v>31</v>
      </c>
      <c r="C28" s="207" t="s">
        <v>170</v>
      </c>
      <c r="D28" s="151">
        <v>150264</v>
      </c>
      <c r="E28" s="151">
        <v>16616</v>
      </c>
      <c r="F28" s="151">
        <v>166880</v>
      </c>
      <c r="G28" s="151">
        <v>31799</v>
      </c>
      <c r="H28" s="151">
        <v>6280</v>
      </c>
      <c r="I28" s="151">
        <v>0</v>
      </c>
      <c r="J28" s="151">
        <v>0</v>
      </c>
      <c r="K28" s="132">
        <v>204959</v>
      </c>
    </row>
    <row r="29" spans="1:11" x14ac:dyDescent="0.25">
      <c r="A29" s="29">
        <v>26</v>
      </c>
      <c r="B29" s="209" t="s">
        <v>73</v>
      </c>
      <c r="C29" s="210" t="s">
        <v>170</v>
      </c>
      <c r="D29" s="149">
        <v>176096</v>
      </c>
      <c r="E29" s="149">
        <v>28397</v>
      </c>
      <c r="F29" s="149">
        <v>204493</v>
      </c>
      <c r="G29" s="149">
        <v>0</v>
      </c>
      <c r="H29" s="149">
        <v>0</v>
      </c>
      <c r="I29" s="149">
        <v>1880</v>
      </c>
      <c r="J29" s="149">
        <v>0</v>
      </c>
      <c r="K29" s="129">
        <v>206373</v>
      </c>
    </row>
    <row r="30" spans="1:11" x14ac:dyDescent="0.25">
      <c r="A30" s="24">
        <v>27</v>
      </c>
      <c r="B30" s="206" t="s">
        <v>81</v>
      </c>
      <c r="C30" s="207" t="s">
        <v>170</v>
      </c>
      <c r="D30" s="151">
        <v>142166</v>
      </c>
      <c r="E30" s="151">
        <v>37005</v>
      </c>
      <c r="F30" s="151">
        <v>179171</v>
      </c>
      <c r="G30" s="151">
        <v>12700</v>
      </c>
      <c r="H30" s="151">
        <v>4000</v>
      </c>
      <c r="I30" s="151">
        <v>3318</v>
      </c>
      <c r="J30" s="151">
        <v>13160</v>
      </c>
      <c r="K30" s="132">
        <v>212349</v>
      </c>
    </row>
    <row r="31" spans="1:11" x14ac:dyDescent="0.25">
      <c r="A31" s="29">
        <v>28</v>
      </c>
      <c r="B31" s="209" t="s">
        <v>61</v>
      </c>
      <c r="C31" s="210" t="s">
        <v>170</v>
      </c>
      <c r="D31" s="149">
        <v>173899</v>
      </c>
      <c r="E31" s="149">
        <v>11813</v>
      </c>
      <c r="F31" s="149">
        <v>185712</v>
      </c>
      <c r="G31" s="149">
        <v>20189</v>
      </c>
      <c r="H31" s="149">
        <v>3139</v>
      </c>
      <c r="I31" s="149">
        <v>255</v>
      </c>
      <c r="J31" s="149">
        <v>8400</v>
      </c>
      <c r="K31" s="129">
        <v>217695</v>
      </c>
    </row>
    <row r="32" spans="1:11" x14ac:dyDescent="0.25">
      <c r="A32" s="24">
        <v>29</v>
      </c>
      <c r="B32" s="206" t="s">
        <v>77</v>
      </c>
      <c r="C32" s="207" t="s">
        <v>170</v>
      </c>
      <c r="D32" s="151">
        <v>140520</v>
      </c>
      <c r="E32" s="151">
        <v>7000</v>
      </c>
      <c r="F32" s="151">
        <v>147520</v>
      </c>
      <c r="G32" s="151">
        <v>26468</v>
      </c>
      <c r="H32" s="151">
        <v>2000</v>
      </c>
      <c r="I32" s="151">
        <v>45486</v>
      </c>
      <c r="J32" s="151">
        <v>1372</v>
      </c>
      <c r="K32" s="132">
        <v>222846</v>
      </c>
    </row>
    <row r="33" spans="1:11" x14ac:dyDescent="0.25">
      <c r="A33" s="29">
        <v>30</v>
      </c>
      <c r="B33" s="209" t="s">
        <v>52</v>
      </c>
      <c r="C33" s="210" t="s">
        <v>170</v>
      </c>
      <c r="D33" s="149">
        <v>152676</v>
      </c>
      <c r="E33" s="149">
        <v>7624</v>
      </c>
      <c r="F33" s="149">
        <v>160300</v>
      </c>
      <c r="G33" s="149">
        <v>30444</v>
      </c>
      <c r="H33" s="149">
        <v>14967</v>
      </c>
      <c r="I33" s="149">
        <v>7991</v>
      </c>
      <c r="J33" s="149">
        <v>13008</v>
      </c>
      <c r="K33" s="129">
        <v>226710</v>
      </c>
    </row>
    <row r="34" spans="1:11" x14ac:dyDescent="0.25">
      <c r="A34" s="24">
        <v>31</v>
      </c>
      <c r="B34" s="206" t="s">
        <v>107</v>
      </c>
      <c r="C34" s="207" t="s">
        <v>170</v>
      </c>
      <c r="D34" s="151">
        <v>149604</v>
      </c>
      <c r="E34" s="151">
        <v>27840</v>
      </c>
      <c r="F34" s="151">
        <v>177444</v>
      </c>
      <c r="G34" s="151">
        <v>21360</v>
      </c>
      <c r="H34" s="151">
        <v>12813</v>
      </c>
      <c r="I34" s="151">
        <v>0</v>
      </c>
      <c r="J34" s="151">
        <v>15912</v>
      </c>
      <c r="K34" s="132">
        <v>227529</v>
      </c>
    </row>
    <row r="35" spans="1:11" x14ac:dyDescent="0.25">
      <c r="A35" s="29">
        <v>32</v>
      </c>
      <c r="B35" s="209" t="s">
        <v>43</v>
      </c>
      <c r="C35" s="210" t="s">
        <v>170</v>
      </c>
      <c r="D35" s="149">
        <v>176224</v>
      </c>
      <c r="E35" s="149">
        <v>5812</v>
      </c>
      <c r="F35" s="149">
        <v>182036</v>
      </c>
      <c r="G35" s="149">
        <v>24150</v>
      </c>
      <c r="H35" s="149">
        <v>11543</v>
      </c>
      <c r="I35" s="149">
        <v>5136</v>
      </c>
      <c r="J35" s="149">
        <v>9120</v>
      </c>
      <c r="K35" s="129">
        <v>231985</v>
      </c>
    </row>
    <row r="36" spans="1:11" x14ac:dyDescent="0.25">
      <c r="A36" s="24">
        <v>33</v>
      </c>
      <c r="B36" s="206" t="s">
        <v>113</v>
      </c>
      <c r="C36" s="207" t="s">
        <v>172</v>
      </c>
      <c r="D36" s="151">
        <v>208000</v>
      </c>
      <c r="E36" s="151">
        <v>0</v>
      </c>
      <c r="F36" s="151">
        <v>208000</v>
      </c>
      <c r="G36" s="151">
        <v>20300</v>
      </c>
      <c r="H36" s="151">
        <v>4630</v>
      </c>
      <c r="I36" s="151">
        <v>0</v>
      </c>
      <c r="J36" s="151">
        <v>0</v>
      </c>
      <c r="K36" s="132">
        <v>232930</v>
      </c>
    </row>
    <row r="37" spans="1:11" x14ac:dyDescent="0.25">
      <c r="A37" s="29">
        <v>34</v>
      </c>
      <c r="B37" s="209" t="s">
        <v>89</v>
      </c>
      <c r="C37" s="210" t="s">
        <v>170</v>
      </c>
      <c r="D37" s="149">
        <v>174672</v>
      </c>
      <c r="E37" s="149">
        <v>9120</v>
      </c>
      <c r="F37" s="149">
        <v>183792</v>
      </c>
      <c r="G37" s="149">
        <v>31407</v>
      </c>
      <c r="H37" s="149">
        <v>0</v>
      </c>
      <c r="I37" s="149">
        <v>2770</v>
      </c>
      <c r="J37" s="149">
        <v>17594</v>
      </c>
      <c r="K37" s="129">
        <v>235563</v>
      </c>
    </row>
    <row r="38" spans="1:11" x14ac:dyDescent="0.25">
      <c r="A38" s="24">
        <v>35</v>
      </c>
      <c r="B38" s="206" t="s">
        <v>20</v>
      </c>
      <c r="C38" s="207" t="s">
        <v>170</v>
      </c>
      <c r="D38" s="151">
        <v>183839</v>
      </c>
      <c r="E38" s="151">
        <v>0</v>
      </c>
      <c r="F38" s="151">
        <v>183839</v>
      </c>
      <c r="G38" s="151">
        <v>20831</v>
      </c>
      <c r="H38" s="151">
        <v>3500</v>
      </c>
      <c r="I38" s="151">
        <v>15445</v>
      </c>
      <c r="J38" s="151">
        <v>15264</v>
      </c>
      <c r="K38" s="132">
        <v>238879</v>
      </c>
    </row>
    <row r="39" spans="1:11" x14ac:dyDescent="0.25">
      <c r="A39" s="29">
        <v>36</v>
      </c>
      <c r="B39" s="209" t="s">
        <v>19</v>
      </c>
      <c r="C39" s="210" t="s">
        <v>170</v>
      </c>
      <c r="D39" s="149">
        <v>176628</v>
      </c>
      <c r="E39" s="149">
        <v>5532</v>
      </c>
      <c r="F39" s="149">
        <v>182160</v>
      </c>
      <c r="G39" s="149">
        <v>39381</v>
      </c>
      <c r="H39" s="149">
        <v>0</v>
      </c>
      <c r="I39" s="149">
        <v>0</v>
      </c>
      <c r="J39" s="149">
        <v>20116</v>
      </c>
      <c r="K39" s="129">
        <v>241657</v>
      </c>
    </row>
    <row r="40" spans="1:11" x14ac:dyDescent="0.25">
      <c r="A40" s="24">
        <v>37</v>
      </c>
      <c r="B40" s="206" t="s">
        <v>71</v>
      </c>
      <c r="C40" s="207" t="s">
        <v>170</v>
      </c>
      <c r="D40" s="151">
        <v>208675</v>
      </c>
      <c r="E40" s="151">
        <v>0</v>
      </c>
      <c r="F40" s="151">
        <v>208675</v>
      </c>
      <c r="G40" s="151">
        <v>26666</v>
      </c>
      <c r="H40" s="151">
        <v>0</v>
      </c>
      <c r="I40" s="151">
        <v>0</v>
      </c>
      <c r="J40" s="151">
        <v>9244</v>
      </c>
      <c r="K40" s="132">
        <v>244585</v>
      </c>
    </row>
    <row r="41" spans="1:11" x14ac:dyDescent="0.25">
      <c r="A41" s="29">
        <v>38</v>
      </c>
      <c r="B41" s="209" t="s">
        <v>38</v>
      </c>
      <c r="C41" s="210" t="s">
        <v>170</v>
      </c>
      <c r="D41" s="149">
        <v>183612</v>
      </c>
      <c r="E41" s="149">
        <v>20255</v>
      </c>
      <c r="F41" s="149">
        <v>203867</v>
      </c>
      <c r="G41" s="149">
        <v>42009</v>
      </c>
      <c r="H41" s="149">
        <v>4000</v>
      </c>
      <c r="I41" s="149">
        <v>0</v>
      </c>
      <c r="J41" s="149">
        <v>919</v>
      </c>
      <c r="K41" s="129">
        <v>250795</v>
      </c>
    </row>
    <row r="42" spans="1:11" x14ac:dyDescent="0.25">
      <c r="A42" s="24">
        <v>39</v>
      </c>
      <c r="B42" s="206" t="s">
        <v>33</v>
      </c>
      <c r="C42" s="207" t="s">
        <v>171</v>
      </c>
      <c r="D42" s="151">
        <v>202780</v>
      </c>
      <c r="E42" s="151">
        <v>3800</v>
      </c>
      <c r="F42" s="151">
        <v>206580</v>
      </c>
      <c r="G42" s="151">
        <v>23024</v>
      </c>
      <c r="H42" s="151">
        <v>3871</v>
      </c>
      <c r="I42" s="151">
        <v>3055</v>
      </c>
      <c r="J42" s="151">
        <v>16652</v>
      </c>
      <c r="K42" s="132">
        <v>253182</v>
      </c>
    </row>
    <row r="43" spans="1:11" x14ac:dyDescent="0.25">
      <c r="A43" s="29">
        <v>40</v>
      </c>
      <c r="B43" s="209" t="s">
        <v>91</v>
      </c>
      <c r="C43" s="210" t="s">
        <v>172</v>
      </c>
      <c r="D43" s="149">
        <v>222784</v>
      </c>
      <c r="E43" s="149">
        <v>3560</v>
      </c>
      <c r="F43" s="149">
        <v>226344</v>
      </c>
      <c r="G43" s="149">
        <v>21824</v>
      </c>
      <c r="H43" s="149">
        <v>5132</v>
      </c>
      <c r="I43" s="149">
        <v>0</v>
      </c>
      <c r="J43" s="149">
        <v>0</v>
      </c>
      <c r="K43" s="129">
        <v>253300</v>
      </c>
    </row>
    <row r="44" spans="1:11" x14ac:dyDescent="0.25">
      <c r="A44" s="24">
        <v>41</v>
      </c>
      <c r="B44" s="206" t="s">
        <v>97</v>
      </c>
      <c r="C44" s="207" t="s">
        <v>171</v>
      </c>
      <c r="D44" s="151">
        <v>208186</v>
      </c>
      <c r="E44" s="151">
        <v>17374</v>
      </c>
      <c r="F44" s="151">
        <v>225560</v>
      </c>
      <c r="G44" s="151">
        <v>21125</v>
      </c>
      <c r="H44" s="151">
        <v>7500</v>
      </c>
      <c r="I44" s="151">
        <v>1700</v>
      </c>
      <c r="J44" s="151">
        <v>420</v>
      </c>
      <c r="K44" s="132">
        <v>256305</v>
      </c>
    </row>
    <row r="45" spans="1:11" x14ac:dyDescent="0.25">
      <c r="A45" s="29">
        <v>42</v>
      </c>
      <c r="B45" s="209" t="s">
        <v>109</v>
      </c>
      <c r="C45" s="210" t="s">
        <v>170</v>
      </c>
      <c r="D45" s="149">
        <v>241035</v>
      </c>
      <c r="E45" s="149">
        <v>1479</v>
      </c>
      <c r="F45" s="149">
        <v>242514</v>
      </c>
      <c r="G45" s="149">
        <v>21084</v>
      </c>
      <c r="H45" s="149">
        <v>2408</v>
      </c>
      <c r="I45" s="149">
        <v>0</v>
      </c>
      <c r="J45" s="149">
        <v>932</v>
      </c>
      <c r="K45" s="129">
        <v>266938</v>
      </c>
    </row>
    <row r="46" spans="1:11" x14ac:dyDescent="0.25">
      <c r="A46" s="24">
        <v>43</v>
      </c>
      <c r="B46" s="206" t="s">
        <v>95</v>
      </c>
      <c r="C46" s="207" t="s">
        <v>170</v>
      </c>
      <c r="D46" s="151">
        <v>176545</v>
      </c>
      <c r="E46" s="151">
        <v>61710</v>
      </c>
      <c r="F46" s="151">
        <v>238255</v>
      </c>
      <c r="G46" s="151">
        <v>19800</v>
      </c>
      <c r="H46" s="151">
        <v>9037</v>
      </c>
      <c r="I46" s="151">
        <v>7795</v>
      </c>
      <c r="J46" s="151">
        <v>0</v>
      </c>
      <c r="K46" s="132">
        <v>274887</v>
      </c>
    </row>
    <row r="47" spans="1:11" x14ac:dyDescent="0.25">
      <c r="A47" s="29">
        <v>44</v>
      </c>
      <c r="B47" s="209" t="s">
        <v>68</v>
      </c>
      <c r="C47" s="210" t="s">
        <v>171</v>
      </c>
      <c r="D47" s="149">
        <v>236952</v>
      </c>
      <c r="E47" s="149">
        <v>6656</v>
      </c>
      <c r="F47" s="149">
        <v>243608</v>
      </c>
      <c r="G47" s="149">
        <v>25608</v>
      </c>
      <c r="H47" s="149">
        <v>6300</v>
      </c>
      <c r="I47" s="149">
        <v>0</v>
      </c>
      <c r="J47" s="149">
        <v>9720</v>
      </c>
      <c r="K47" s="129">
        <v>285236</v>
      </c>
    </row>
    <row r="48" spans="1:11" x14ac:dyDescent="0.25">
      <c r="A48" s="24">
        <v>45</v>
      </c>
      <c r="B48" s="206" t="s">
        <v>50</v>
      </c>
      <c r="C48" s="207" t="s">
        <v>171</v>
      </c>
      <c r="D48" s="151">
        <v>250920</v>
      </c>
      <c r="E48" s="151">
        <v>47440</v>
      </c>
      <c r="F48" s="151">
        <v>298360</v>
      </c>
      <c r="G48" s="151">
        <v>0</v>
      </c>
      <c r="H48" s="151">
        <v>0</v>
      </c>
      <c r="I48" s="151">
        <v>1020</v>
      </c>
      <c r="J48" s="151">
        <v>0</v>
      </c>
      <c r="K48" s="132">
        <v>299380</v>
      </c>
    </row>
    <row r="49" spans="1:11" x14ac:dyDescent="0.25">
      <c r="A49" s="29">
        <v>46</v>
      </c>
      <c r="B49" s="209" t="s">
        <v>54</v>
      </c>
      <c r="C49" s="210" t="s">
        <v>171</v>
      </c>
      <c r="D49" s="149">
        <v>239200</v>
      </c>
      <c r="E49" s="149">
        <v>45074</v>
      </c>
      <c r="F49" s="149">
        <v>284274</v>
      </c>
      <c r="G49" s="149">
        <v>6091</v>
      </c>
      <c r="H49" s="149">
        <v>6073</v>
      </c>
      <c r="I49" s="149">
        <v>0</v>
      </c>
      <c r="J49" s="149">
        <v>4568</v>
      </c>
      <c r="K49" s="129">
        <v>301006</v>
      </c>
    </row>
    <row r="50" spans="1:11" x14ac:dyDescent="0.25">
      <c r="A50" s="24">
        <v>47</v>
      </c>
      <c r="B50" s="206" t="s">
        <v>79</v>
      </c>
      <c r="C50" s="207" t="s">
        <v>170</v>
      </c>
      <c r="D50" s="151">
        <v>140520</v>
      </c>
      <c r="E50" s="151">
        <v>53284</v>
      </c>
      <c r="F50" s="151">
        <v>193804</v>
      </c>
      <c r="G50" s="151">
        <v>19906</v>
      </c>
      <c r="H50" s="151">
        <v>14284</v>
      </c>
      <c r="I50" s="151">
        <v>64864</v>
      </c>
      <c r="J50" s="151">
        <v>9096</v>
      </c>
      <c r="K50" s="132">
        <v>301954</v>
      </c>
    </row>
    <row r="51" spans="1:11" x14ac:dyDescent="0.25">
      <c r="A51" s="29">
        <v>48</v>
      </c>
      <c r="B51" s="209" t="s">
        <v>66</v>
      </c>
      <c r="C51" s="210" t="s">
        <v>171</v>
      </c>
      <c r="D51" s="149">
        <v>279948</v>
      </c>
      <c r="E51" s="149">
        <v>4200</v>
      </c>
      <c r="F51" s="149">
        <v>284148</v>
      </c>
      <c r="G51" s="149">
        <v>10853</v>
      </c>
      <c r="H51" s="149">
        <v>14641</v>
      </c>
      <c r="I51" s="149">
        <v>2532</v>
      </c>
      <c r="J51" s="149">
        <v>196</v>
      </c>
      <c r="K51" s="129">
        <v>312370</v>
      </c>
    </row>
    <row r="52" spans="1:11" x14ac:dyDescent="0.25">
      <c r="A52" s="24">
        <v>49</v>
      </c>
      <c r="B52" s="206" t="s">
        <v>85</v>
      </c>
      <c r="C52" s="207" t="s">
        <v>171</v>
      </c>
      <c r="D52" s="151">
        <v>275849</v>
      </c>
      <c r="E52" s="151">
        <v>4300</v>
      </c>
      <c r="F52" s="151">
        <v>280149</v>
      </c>
      <c r="G52" s="151">
        <v>22885</v>
      </c>
      <c r="H52" s="151">
        <v>5594</v>
      </c>
      <c r="I52" s="151">
        <v>7835</v>
      </c>
      <c r="J52" s="151">
        <v>8360</v>
      </c>
      <c r="K52" s="132">
        <v>324823</v>
      </c>
    </row>
    <row r="53" spans="1:11" x14ac:dyDescent="0.25">
      <c r="A53" s="29">
        <v>50</v>
      </c>
      <c r="B53" s="209" t="s">
        <v>93</v>
      </c>
      <c r="C53" s="210" t="s">
        <v>172</v>
      </c>
      <c r="D53" s="149">
        <v>185440</v>
      </c>
      <c r="E53" s="149">
        <v>4912</v>
      </c>
      <c r="F53" s="149">
        <v>190352</v>
      </c>
      <c r="G53" s="149">
        <v>26216</v>
      </c>
      <c r="H53" s="149">
        <v>4784</v>
      </c>
      <c r="I53" s="149">
        <v>86920</v>
      </c>
      <c r="J53" s="149">
        <v>16600</v>
      </c>
      <c r="K53" s="129">
        <v>324872</v>
      </c>
    </row>
    <row r="54" spans="1:11" x14ac:dyDescent="0.25">
      <c r="A54" s="24">
        <v>51</v>
      </c>
      <c r="B54" s="206" t="s">
        <v>32</v>
      </c>
      <c r="C54" s="207" t="s">
        <v>171</v>
      </c>
      <c r="D54" s="151">
        <v>259800</v>
      </c>
      <c r="E54" s="151">
        <v>6336</v>
      </c>
      <c r="F54" s="151">
        <v>266136</v>
      </c>
      <c r="G54" s="151">
        <v>42500</v>
      </c>
      <c r="H54" s="151">
        <v>7100</v>
      </c>
      <c r="I54" s="151">
        <v>1600</v>
      </c>
      <c r="J54" s="151">
        <v>8796</v>
      </c>
      <c r="K54" s="132">
        <v>326132</v>
      </c>
    </row>
    <row r="55" spans="1:11" x14ac:dyDescent="0.25">
      <c r="A55" s="29">
        <v>52</v>
      </c>
      <c r="B55" s="209" t="s">
        <v>58</v>
      </c>
      <c r="C55" s="210" t="s">
        <v>171</v>
      </c>
      <c r="D55" s="149">
        <v>282744</v>
      </c>
      <c r="E55" s="149">
        <v>1460</v>
      </c>
      <c r="F55" s="149">
        <v>284204</v>
      </c>
      <c r="G55" s="149">
        <v>29443</v>
      </c>
      <c r="H55" s="149">
        <v>3910</v>
      </c>
      <c r="I55" s="149">
        <v>0</v>
      </c>
      <c r="J55" s="149">
        <v>8604</v>
      </c>
      <c r="K55" s="129">
        <v>326161</v>
      </c>
    </row>
    <row r="56" spans="1:11" x14ac:dyDescent="0.25">
      <c r="A56" s="24">
        <v>53</v>
      </c>
      <c r="B56" s="206" t="s">
        <v>23</v>
      </c>
      <c r="C56" s="207" t="s">
        <v>171</v>
      </c>
      <c r="D56" s="151">
        <v>284740</v>
      </c>
      <c r="E56" s="151">
        <v>160</v>
      </c>
      <c r="F56" s="151">
        <v>284900</v>
      </c>
      <c r="G56" s="151">
        <v>27677</v>
      </c>
      <c r="H56" s="151">
        <v>4183</v>
      </c>
      <c r="I56" s="151">
        <v>933</v>
      </c>
      <c r="J56" s="151">
        <v>13996</v>
      </c>
      <c r="K56" s="132">
        <v>331689</v>
      </c>
    </row>
    <row r="57" spans="1:11" x14ac:dyDescent="0.25">
      <c r="A57" s="29">
        <v>54</v>
      </c>
      <c r="B57" s="209" t="s">
        <v>55</v>
      </c>
      <c r="C57" s="210" t="s">
        <v>171</v>
      </c>
      <c r="D57" s="149">
        <v>298000</v>
      </c>
      <c r="E57" s="149">
        <v>5450</v>
      </c>
      <c r="F57" s="149">
        <v>303450</v>
      </c>
      <c r="G57" s="149">
        <v>16610</v>
      </c>
      <c r="H57" s="149">
        <v>6210</v>
      </c>
      <c r="I57" s="149">
        <v>696</v>
      </c>
      <c r="J57" s="149">
        <v>13270</v>
      </c>
      <c r="K57" s="129">
        <v>340236</v>
      </c>
    </row>
    <row r="58" spans="1:11" x14ac:dyDescent="0.25">
      <c r="A58" s="24">
        <v>55</v>
      </c>
      <c r="B58" s="206" t="s">
        <v>14</v>
      </c>
      <c r="C58" s="207" t="s">
        <v>171</v>
      </c>
      <c r="D58" s="151">
        <v>297114</v>
      </c>
      <c r="E58" s="151">
        <v>16006</v>
      </c>
      <c r="F58" s="151">
        <v>313120</v>
      </c>
      <c r="G58" s="151">
        <v>15306</v>
      </c>
      <c r="H58" s="151">
        <v>14289</v>
      </c>
      <c r="I58" s="151">
        <v>460</v>
      </c>
      <c r="J58" s="151">
        <v>0</v>
      </c>
      <c r="K58" s="132">
        <v>343175</v>
      </c>
    </row>
    <row r="59" spans="1:11" x14ac:dyDescent="0.25">
      <c r="A59" s="29">
        <v>56</v>
      </c>
      <c r="B59" s="209" t="s">
        <v>56</v>
      </c>
      <c r="C59" s="210" t="s">
        <v>171</v>
      </c>
      <c r="D59" s="149">
        <v>293456</v>
      </c>
      <c r="E59" s="149">
        <v>16956</v>
      </c>
      <c r="F59" s="149">
        <v>310412</v>
      </c>
      <c r="G59" s="149">
        <v>9165</v>
      </c>
      <c r="H59" s="149">
        <v>6250</v>
      </c>
      <c r="I59" s="149">
        <v>5000</v>
      </c>
      <c r="J59" s="149">
        <v>19705</v>
      </c>
      <c r="K59" s="129">
        <v>350532</v>
      </c>
    </row>
    <row r="60" spans="1:11" x14ac:dyDescent="0.25">
      <c r="A60" s="24">
        <v>57</v>
      </c>
      <c r="B60" s="206" t="s">
        <v>75</v>
      </c>
      <c r="C60" s="207" t="s">
        <v>171</v>
      </c>
      <c r="D60" s="151">
        <v>293300</v>
      </c>
      <c r="E60" s="151">
        <v>11577</v>
      </c>
      <c r="F60" s="151">
        <v>304877</v>
      </c>
      <c r="G60" s="151">
        <v>15008</v>
      </c>
      <c r="H60" s="151">
        <v>4340</v>
      </c>
      <c r="I60" s="151">
        <v>3000</v>
      </c>
      <c r="J60" s="151">
        <v>23864</v>
      </c>
      <c r="K60" s="132">
        <v>351089</v>
      </c>
    </row>
    <row r="61" spans="1:11" x14ac:dyDescent="0.25">
      <c r="A61" s="29">
        <v>58</v>
      </c>
      <c r="B61" s="209" t="s">
        <v>76</v>
      </c>
      <c r="C61" s="210" t="s">
        <v>171</v>
      </c>
      <c r="D61" s="149">
        <v>303280</v>
      </c>
      <c r="E61" s="149">
        <v>11580</v>
      </c>
      <c r="F61" s="149">
        <v>314860</v>
      </c>
      <c r="G61" s="149">
        <v>27144</v>
      </c>
      <c r="H61" s="149">
        <v>0</v>
      </c>
      <c r="I61" s="149">
        <v>0</v>
      </c>
      <c r="J61" s="149">
        <v>10788</v>
      </c>
      <c r="K61" s="129">
        <v>352792</v>
      </c>
    </row>
    <row r="62" spans="1:11" x14ac:dyDescent="0.25">
      <c r="A62" s="24">
        <v>59</v>
      </c>
      <c r="B62" s="206" t="s">
        <v>104</v>
      </c>
      <c r="C62" s="207" t="s">
        <v>171</v>
      </c>
      <c r="D62" s="151">
        <v>293600</v>
      </c>
      <c r="E62" s="151">
        <v>4831</v>
      </c>
      <c r="F62" s="151">
        <v>298431</v>
      </c>
      <c r="G62" s="151">
        <v>39020</v>
      </c>
      <c r="H62" s="151">
        <v>5569</v>
      </c>
      <c r="I62" s="151">
        <v>0</v>
      </c>
      <c r="J62" s="151">
        <v>12768</v>
      </c>
      <c r="K62" s="132">
        <v>355788</v>
      </c>
    </row>
    <row r="63" spans="1:11" x14ac:dyDescent="0.25">
      <c r="A63" s="29">
        <v>60</v>
      </c>
      <c r="B63" s="209" t="s">
        <v>22</v>
      </c>
      <c r="C63" s="210" t="s">
        <v>171</v>
      </c>
      <c r="D63" s="149">
        <v>311760</v>
      </c>
      <c r="E63" s="149">
        <v>13400</v>
      </c>
      <c r="F63" s="149">
        <v>325160</v>
      </c>
      <c r="G63" s="149">
        <v>21416</v>
      </c>
      <c r="H63" s="149">
        <v>5128</v>
      </c>
      <c r="I63" s="149">
        <v>9424</v>
      </c>
      <c r="J63" s="149">
        <v>0</v>
      </c>
      <c r="K63" s="129">
        <v>361128</v>
      </c>
    </row>
    <row r="64" spans="1:11" x14ac:dyDescent="0.25">
      <c r="A64" s="24">
        <v>61</v>
      </c>
      <c r="B64" s="206" t="s">
        <v>92</v>
      </c>
      <c r="C64" s="207" t="s">
        <v>171</v>
      </c>
      <c r="D64" s="151">
        <v>292536</v>
      </c>
      <c r="E64" s="151">
        <v>11936</v>
      </c>
      <c r="F64" s="151">
        <v>304472</v>
      </c>
      <c r="G64" s="151">
        <v>33532</v>
      </c>
      <c r="H64" s="151">
        <v>5440</v>
      </c>
      <c r="I64" s="151">
        <v>8440</v>
      </c>
      <c r="J64" s="151">
        <v>13392</v>
      </c>
      <c r="K64" s="132">
        <v>365276</v>
      </c>
    </row>
    <row r="65" spans="1:11" x14ac:dyDescent="0.25">
      <c r="A65" s="29">
        <v>62</v>
      </c>
      <c r="B65" s="209" t="s">
        <v>15</v>
      </c>
      <c r="C65" s="210" t="s">
        <v>171</v>
      </c>
      <c r="D65" s="149">
        <v>296580</v>
      </c>
      <c r="E65" s="149">
        <v>2608</v>
      </c>
      <c r="F65" s="149">
        <v>299188</v>
      </c>
      <c r="G65" s="149">
        <v>11092</v>
      </c>
      <c r="H65" s="149">
        <v>4569</v>
      </c>
      <c r="I65" s="149">
        <v>44580</v>
      </c>
      <c r="J65" s="149">
        <v>13960</v>
      </c>
      <c r="K65" s="129">
        <v>373389</v>
      </c>
    </row>
    <row r="66" spans="1:11" x14ac:dyDescent="0.25">
      <c r="A66" s="24">
        <v>63</v>
      </c>
      <c r="B66" s="206" t="s">
        <v>17</v>
      </c>
      <c r="C66" s="207" t="s">
        <v>171</v>
      </c>
      <c r="D66" s="151">
        <v>323790</v>
      </c>
      <c r="E66" s="151">
        <v>26394</v>
      </c>
      <c r="F66" s="151">
        <v>350184</v>
      </c>
      <c r="G66" s="151">
        <v>16163</v>
      </c>
      <c r="H66" s="151">
        <v>3200</v>
      </c>
      <c r="I66" s="151">
        <v>0</v>
      </c>
      <c r="J66" s="151">
        <v>9576</v>
      </c>
      <c r="K66" s="132">
        <v>379123</v>
      </c>
    </row>
    <row r="67" spans="1:11" x14ac:dyDescent="0.25">
      <c r="A67" s="29">
        <v>64</v>
      </c>
      <c r="B67" s="209" t="s">
        <v>39</v>
      </c>
      <c r="C67" s="210" t="s">
        <v>171</v>
      </c>
      <c r="D67" s="149">
        <v>306704</v>
      </c>
      <c r="E67" s="149">
        <v>2608</v>
      </c>
      <c r="F67" s="149">
        <v>309312</v>
      </c>
      <c r="G67" s="149">
        <v>10834</v>
      </c>
      <c r="H67" s="149">
        <v>6024</v>
      </c>
      <c r="I67" s="149">
        <v>44580</v>
      </c>
      <c r="J67" s="149">
        <v>11460</v>
      </c>
      <c r="K67" s="129">
        <v>382210</v>
      </c>
    </row>
    <row r="68" spans="1:11" ht="13" thickBot="1" x14ac:dyDescent="0.3">
      <c r="A68" s="35">
        <v>65</v>
      </c>
      <c r="B68" s="221" t="s">
        <v>21</v>
      </c>
      <c r="C68" s="222" t="s">
        <v>171</v>
      </c>
      <c r="D68" s="223">
        <v>334499</v>
      </c>
      <c r="E68" s="223">
        <v>11958</v>
      </c>
      <c r="F68" s="223">
        <v>346457</v>
      </c>
      <c r="G68" s="223">
        <v>29173</v>
      </c>
      <c r="H68" s="223">
        <v>5985</v>
      </c>
      <c r="I68" s="223">
        <v>1570</v>
      </c>
      <c r="J68" s="223">
        <v>11174</v>
      </c>
      <c r="K68" s="224">
        <v>394359</v>
      </c>
    </row>
    <row r="69" spans="1:11" ht="13" x14ac:dyDescent="0.3">
      <c r="A69" s="29"/>
      <c r="B69" s="215" t="s">
        <v>117</v>
      </c>
      <c r="C69" s="216"/>
      <c r="D69" s="186">
        <v>65</v>
      </c>
      <c r="E69" s="186">
        <v>61</v>
      </c>
      <c r="F69" s="186">
        <v>65</v>
      </c>
      <c r="G69" s="186">
        <v>62</v>
      </c>
      <c r="H69" s="186">
        <v>58</v>
      </c>
      <c r="I69" s="186">
        <v>40</v>
      </c>
      <c r="J69" s="186">
        <v>49</v>
      </c>
      <c r="K69" s="33">
        <v>65</v>
      </c>
    </row>
    <row r="70" spans="1:11" ht="13" x14ac:dyDescent="0.3">
      <c r="A70" s="24"/>
      <c r="B70" s="213" t="s">
        <v>118</v>
      </c>
      <c r="C70" s="214"/>
      <c r="D70" s="181">
        <v>189987</v>
      </c>
      <c r="E70" s="181">
        <v>12931</v>
      </c>
      <c r="F70" s="181">
        <v>202122</v>
      </c>
      <c r="G70" s="181">
        <v>22381</v>
      </c>
      <c r="H70" s="181">
        <v>6525</v>
      </c>
      <c r="I70" s="181">
        <v>11280</v>
      </c>
      <c r="J70" s="181">
        <v>10102</v>
      </c>
      <c r="K70" s="28">
        <v>243850</v>
      </c>
    </row>
    <row r="71" spans="1:11" ht="13.5" thickBot="1" x14ac:dyDescent="0.35">
      <c r="A71" s="117"/>
      <c r="B71" s="225" t="s">
        <v>119</v>
      </c>
      <c r="C71" s="226"/>
      <c r="D71" s="227">
        <v>75688</v>
      </c>
      <c r="E71" s="227">
        <v>12909</v>
      </c>
      <c r="F71" s="227">
        <v>76544</v>
      </c>
      <c r="G71" s="227">
        <v>8535</v>
      </c>
      <c r="H71" s="227">
        <v>3926</v>
      </c>
      <c r="I71" s="227">
        <v>18925</v>
      </c>
      <c r="J71" s="227">
        <v>5835</v>
      </c>
      <c r="K71" s="228">
        <v>80308</v>
      </c>
    </row>
    <row r="72" spans="1:11" ht="24" customHeight="1" x14ac:dyDescent="0.25">
      <c r="A72" s="677" t="s">
        <v>452</v>
      </c>
      <c r="B72" s="677"/>
      <c r="C72" s="677"/>
      <c r="D72" s="229"/>
    </row>
    <row r="74" spans="1:11" x14ac:dyDescent="0.25">
      <c r="A74" s="40" t="s">
        <v>451</v>
      </c>
    </row>
    <row r="75" spans="1:11" x14ac:dyDescent="0.25">
      <c r="A75" s="40" t="s">
        <v>340</v>
      </c>
    </row>
  </sheetData>
  <mergeCells count="3">
    <mergeCell ref="A2:B2"/>
    <mergeCell ref="A72:C72"/>
    <mergeCell ref="A1:C1"/>
  </mergeCells>
  <hyperlinks>
    <hyperlink ref="A2:B2" location="TOC!A1" display="Return to Table of Contents"/>
  </hyperlinks>
  <pageMargins left="0.25" right="0.25" top="0.75" bottom="0.75" header="0.3" footer="0.3"/>
  <pageSetup scale="52" fitToHeight="0" orientation="portrait" r:id="rId1"/>
  <headerFooter differentFirst="1">
    <oddHeader>&amp;L2017-18 Survey of Dental Education
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pane ySplit="3" topLeftCell="A28" activePane="bottomLeft" state="frozen"/>
      <selection activeCell="G99" sqref="G99"/>
      <selection pane="bottomLeft" activeCell="A2" sqref="A2:B2"/>
    </sheetView>
  </sheetViews>
  <sheetFormatPr defaultColWidth="9.1796875" defaultRowHeight="12.5" x14ac:dyDescent="0.25"/>
  <cols>
    <col min="1" max="1" width="7.81640625" style="3" customWidth="1"/>
    <col min="2" max="2" width="56.1796875" style="3" customWidth="1"/>
    <col min="3" max="3" width="29.453125" style="3" customWidth="1"/>
    <col min="4" max="5" width="13.7265625" style="3" customWidth="1"/>
    <col min="6" max="6" width="15.1796875" style="3" customWidth="1"/>
    <col min="7" max="7" width="16.7265625" style="3" customWidth="1"/>
    <col min="8" max="10" width="13.7265625" style="3" customWidth="1"/>
    <col min="11" max="11" width="14.26953125" style="3" bestFit="1" customWidth="1"/>
    <col min="12" max="16384" width="9.1796875" style="1"/>
  </cols>
  <sheetData>
    <row r="1" spans="1:11" ht="29.25" customHeight="1" x14ac:dyDescent="0.3">
      <c r="A1" s="672" t="s">
        <v>173</v>
      </c>
      <c r="B1" s="672"/>
    </row>
    <row r="2" spans="1:11" ht="13" thickBot="1" x14ac:dyDescent="0.3">
      <c r="A2" s="663" t="s">
        <v>1</v>
      </c>
      <c r="B2" s="663"/>
    </row>
    <row r="3" spans="1:11" ht="39" x14ac:dyDescent="0.3">
      <c r="A3" s="201" t="s">
        <v>163</v>
      </c>
      <c r="B3" s="202" t="s">
        <v>8</v>
      </c>
      <c r="C3" s="203" t="s">
        <v>164</v>
      </c>
      <c r="D3" s="204" t="s">
        <v>174</v>
      </c>
      <c r="E3" s="204" t="s">
        <v>157</v>
      </c>
      <c r="F3" s="204" t="s">
        <v>166</v>
      </c>
      <c r="G3" s="204" t="s">
        <v>167</v>
      </c>
      <c r="H3" s="204" t="s">
        <v>159</v>
      </c>
      <c r="I3" s="204" t="s">
        <v>168</v>
      </c>
      <c r="J3" s="204" t="s">
        <v>161</v>
      </c>
      <c r="K3" s="205" t="s">
        <v>169</v>
      </c>
    </row>
    <row r="4" spans="1:11" x14ac:dyDescent="0.25">
      <c r="A4" s="24">
        <v>1</v>
      </c>
      <c r="B4" s="206" t="s">
        <v>115</v>
      </c>
      <c r="C4" s="207" t="s">
        <v>170</v>
      </c>
      <c r="D4" s="145">
        <v>77606</v>
      </c>
      <c r="E4" s="145">
        <v>3708</v>
      </c>
      <c r="F4" s="145">
        <v>81314</v>
      </c>
      <c r="G4" s="145">
        <v>29267</v>
      </c>
      <c r="H4" s="145">
        <v>4537</v>
      </c>
      <c r="I4" s="145">
        <v>0</v>
      </c>
      <c r="J4" s="145">
        <v>4448</v>
      </c>
      <c r="K4" s="208">
        <v>119566</v>
      </c>
    </row>
    <row r="5" spans="1:11" x14ac:dyDescent="0.25">
      <c r="A5" s="29">
        <v>2</v>
      </c>
      <c r="B5" s="209" t="s">
        <v>29</v>
      </c>
      <c r="C5" s="210" t="s">
        <v>171</v>
      </c>
      <c r="D5" s="149">
        <v>85260</v>
      </c>
      <c r="E5" s="149">
        <v>6210</v>
      </c>
      <c r="F5" s="149">
        <v>91470</v>
      </c>
      <c r="G5" s="149">
        <v>9000</v>
      </c>
      <c r="H5" s="149">
        <v>21430</v>
      </c>
      <c r="I5" s="149">
        <v>0</v>
      </c>
      <c r="J5" s="149">
        <v>0</v>
      </c>
      <c r="K5" s="129">
        <v>121900</v>
      </c>
    </row>
    <row r="6" spans="1:11" x14ac:dyDescent="0.25">
      <c r="A6" s="24">
        <v>3</v>
      </c>
      <c r="B6" s="206" t="s">
        <v>82</v>
      </c>
      <c r="C6" s="207" t="s">
        <v>170</v>
      </c>
      <c r="D6" s="151">
        <v>102462</v>
      </c>
      <c r="E6" s="151">
        <v>14313</v>
      </c>
      <c r="F6" s="151">
        <v>116775</v>
      </c>
      <c r="G6" s="151">
        <v>12925</v>
      </c>
      <c r="H6" s="151">
        <v>3202</v>
      </c>
      <c r="I6" s="151">
        <v>200</v>
      </c>
      <c r="J6" s="151">
        <v>965</v>
      </c>
      <c r="K6" s="132">
        <v>134067</v>
      </c>
    </row>
    <row r="7" spans="1:11" x14ac:dyDescent="0.25">
      <c r="A7" s="29">
        <v>4</v>
      </c>
      <c r="B7" s="209" t="s">
        <v>100</v>
      </c>
      <c r="C7" s="210" t="s">
        <v>170</v>
      </c>
      <c r="D7" s="149">
        <v>116352</v>
      </c>
      <c r="E7" s="149">
        <v>13596</v>
      </c>
      <c r="F7" s="149">
        <v>129948</v>
      </c>
      <c r="G7" s="149">
        <v>23000</v>
      </c>
      <c r="H7" s="149">
        <v>7671</v>
      </c>
      <c r="I7" s="149">
        <v>0</v>
      </c>
      <c r="J7" s="149">
        <v>663</v>
      </c>
      <c r="K7" s="129">
        <v>161282</v>
      </c>
    </row>
    <row r="8" spans="1:11" x14ac:dyDescent="0.25">
      <c r="A8" s="24">
        <v>5</v>
      </c>
      <c r="B8" s="206" t="s">
        <v>102</v>
      </c>
      <c r="C8" s="207" t="s">
        <v>170</v>
      </c>
      <c r="D8" s="151">
        <v>133800</v>
      </c>
      <c r="E8" s="151">
        <v>13400</v>
      </c>
      <c r="F8" s="151">
        <v>147200</v>
      </c>
      <c r="G8" s="151">
        <v>12997</v>
      </c>
      <c r="H8" s="151">
        <v>8000</v>
      </c>
      <c r="I8" s="151">
        <v>3120</v>
      </c>
      <c r="J8" s="151">
        <v>9340</v>
      </c>
      <c r="K8" s="132">
        <v>180657</v>
      </c>
    </row>
    <row r="9" spans="1:11" x14ac:dyDescent="0.25">
      <c r="A9" s="29">
        <v>6</v>
      </c>
      <c r="B9" s="209" t="s">
        <v>101</v>
      </c>
      <c r="C9" s="210" t="s">
        <v>170</v>
      </c>
      <c r="D9" s="149">
        <v>141896</v>
      </c>
      <c r="E9" s="149">
        <v>9323</v>
      </c>
      <c r="F9" s="149">
        <v>151219</v>
      </c>
      <c r="G9" s="149">
        <v>21090</v>
      </c>
      <c r="H9" s="149">
        <v>3922</v>
      </c>
      <c r="I9" s="149">
        <v>0</v>
      </c>
      <c r="J9" s="149">
        <v>8940</v>
      </c>
      <c r="K9" s="129">
        <v>185171</v>
      </c>
    </row>
    <row r="10" spans="1:11" x14ac:dyDescent="0.25">
      <c r="A10" s="24">
        <v>7</v>
      </c>
      <c r="B10" s="206" t="s">
        <v>27</v>
      </c>
      <c r="C10" s="207" t="s">
        <v>170</v>
      </c>
      <c r="D10" s="151">
        <v>157260</v>
      </c>
      <c r="E10" s="151">
        <v>13364</v>
      </c>
      <c r="F10" s="151">
        <v>170624</v>
      </c>
      <c r="G10" s="151">
        <v>12884</v>
      </c>
      <c r="H10" s="151">
        <v>3250</v>
      </c>
      <c r="I10" s="151">
        <v>9018</v>
      </c>
      <c r="J10" s="151">
        <v>13360</v>
      </c>
      <c r="K10" s="132">
        <v>209136</v>
      </c>
    </row>
    <row r="11" spans="1:11" x14ac:dyDescent="0.25">
      <c r="A11" s="29">
        <v>8</v>
      </c>
      <c r="B11" s="209" t="s">
        <v>33</v>
      </c>
      <c r="C11" s="210" t="s">
        <v>171</v>
      </c>
      <c r="D11" s="149">
        <v>202780</v>
      </c>
      <c r="E11" s="149">
        <v>3800</v>
      </c>
      <c r="F11" s="149">
        <v>206580</v>
      </c>
      <c r="G11" s="149">
        <v>23024</v>
      </c>
      <c r="H11" s="149">
        <v>3871</v>
      </c>
      <c r="I11" s="149">
        <v>3055</v>
      </c>
      <c r="J11" s="149">
        <v>16652</v>
      </c>
      <c r="K11" s="129">
        <v>253182</v>
      </c>
    </row>
    <row r="12" spans="1:11" x14ac:dyDescent="0.25">
      <c r="A12" s="24">
        <v>9</v>
      </c>
      <c r="B12" s="206" t="s">
        <v>97</v>
      </c>
      <c r="C12" s="207" t="s">
        <v>171</v>
      </c>
      <c r="D12" s="151">
        <v>208186</v>
      </c>
      <c r="E12" s="151">
        <v>17374</v>
      </c>
      <c r="F12" s="151">
        <v>225560</v>
      </c>
      <c r="G12" s="151">
        <v>21125</v>
      </c>
      <c r="H12" s="151">
        <v>7500</v>
      </c>
      <c r="I12" s="151">
        <v>1700</v>
      </c>
      <c r="J12" s="151">
        <v>420</v>
      </c>
      <c r="K12" s="132">
        <v>256305</v>
      </c>
    </row>
    <row r="13" spans="1:11" x14ac:dyDescent="0.25">
      <c r="A13" s="29">
        <v>10</v>
      </c>
      <c r="B13" s="209" t="s">
        <v>59</v>
      </c>
      <c r="C13" s="210" t="s">
        <v>170</v>
      </c>
      <c r="D13" s="149">
        <v>235038</v>
      </c>
      <c r="E13" s="149">
        <v>5186</v>
      </c>
      <c r="F13" s="149">
        <v>240224</v>
      </c>
      <c r="G13" s="149">
        <v>13136</v>
      </c>
      <c r="H13" s="149">
        <v>10582</v>
      </c>
      <c r="I13" s="149">
        <v>0</v>
      </c>
      <c r="J13" s="149">
        <v>0</v>
      </c>
      <c r="K13" s="129">
        <v>263942</v>
      </c>
    </row>
    <row r="14" spans="1:11" x14ac:dyDescent="0.25">
      <c r="A14" s="24">
        <v>11</v>
      </c>
      <c r="B14" s="206" t="s">
        <v>113</v>
      </c>
      <c r="C14" s="207" t="s">
        <v>172</v>
      </c>
      <c r="D14" s="151">
        <v>242640</v>
      </c>
      <c r="E14" s="151">
        <v>0</v>
      </c>
      <c r="F14" s="151">
        <v>242640</v>
      </c>
      <c r="G14" s="151">
        <v>20300</v>
      </c>
      <c r="H14" s="151">
        <v>4630</v>
      </c>
      <c r="I14" s="151">
        <v>0</v>
      </c>
      <c r="J14" s="151">
        <v>0</v>
      </c>
      <c r="K14" s="132">
        <v>267570</v>
      </c>
    </row>
    <row r="15" spans="1:11" x14ac:dyDescent="0.25">
      <c r="A15" s="29">
        <v>12</v>
      </c>
      <c r="B15" s="209" t="s">
        <v>20</v>
      </c>
      <c r="C15" s="210" t="s">
        <v>170</v>
      </c>
      <c r="D15" s="149">
        <v>221431</v>
      </c>
      <c r="E15" s="149">
        <v>0</v>
      </c>
      <c r="F15" s="149">
        <v>221431</v>
      </c>
      <c r="G15" s="149">
        <v>20831</v>
      </c>
      <c r="H15" s="149">
        <v>3500</v>
      </c>
      <c r="I15" s="149">
        <v>15445</v>
      </c>
      <c r="J15" s="149">
        <v>15264</v>
      </c>
      <c r="K15" s="129">
        <v>276471</v>
      </c>
    </row>
    <row r="16" spans="1:11" x14ac:dyDescent="0.25">
      <c r="A16" s="24">
        <v>13</v>
      </c>
      <c r="B16" s="206" t="s">
        <v>91</v>
      </c>
      <c r="C16" s="207" t="s">
        <v>172</v>
      </c>
      <c r="D16" s="151">
        <v>251592</v>
      </c>
      <c r="E16" s="151">
        <v>3560</v>
      </c>
      <c r="F16" s="151">
        <v>255152</v>
      </c>
      <c r="G16" s="151">
        <v>21824</v>
      </c>
      <c r="H16" s="151">
        <v>5132</v>
      </c>
      <c r="I16" s="151">
        <v>0</v>
      </c>
      <c r="J16" s="151">
        <v>0</v>
      </c>
      <c r="K16" s="132">
        <v>282108</v>
      </c>
    </row>
    <row r="17" spans="1:11" x14ac:dyDescent="0.25">
      <c r="A17" s="29">
        <v>14</v>
      </c>
      <c r="B17" s="209" t="s">
        <v>68</v>
      </c>
      <c r="C17" s="210" t="s">
        <v>171</v>
      </c>
      <c r="D17" s="149">
        <v>236952</v>
      </c>
      <c r="E17" s="149">
        <v>6656</v>
      </c>
      <c r="F17" s="149">
        <v>243608</v>
      </c>
      <c r="G17" s="149">
        <v>25608</v>
      </c>
      <c r="H17" s="149">
        <v>6300</v>
      </c>
      <c r="I17" s="149">
        <v>0</v>
      </c>
      <c r="J17" s="149">
        <v>9720</v>
      </c>
      <c r="K17" s="129">
        <v>285236</v>
      </c>
    </row>
    <row r="18" spans="1:11" x14ac:dyDescent="0.25">
      <c r="A18" s="24">
        <v>15</v>
      </c>
      <c r="B18" s="206" t="s">
        <v>19</v>
      </c>
      <c r="C18" s="207" t="s">
        <v>170</v>
      </c>
      <c r="D18" s="151">
        <v>225608</v>
      </c>
      <c r="E18" s="151">
        <v>5532</v>
      </c>
      <c r="F18" s="151">
        <v>231140</v>
      </c>
      <c r="G18" s="151">
        <v>39381</v>
      </c>
      <c r="H18" s="151">
        <v>0</v>
      </c>
      <c r="I18" s="151">
        <v>0</v>
      </c>
      <c r="J18" s="151">
        <v>20116</v>
      </c>
      <c r="K18" s="132">
        <v>290637</v>
      </c>
    </row>
    <row r="19" spans="1:11" x14ac:dyDescent="0.25">
      <c r="A19" s="29">
        <v>16</v>
      </c>
      <c r="B19" s="209" t="s">
        <v>25</v>
      </c>
      <c r="C19" s="210" t="s">
        <v>170</v>
      </c>
      <c r="D19" s="149">
        <v>246032</v>
      </c>
      <c r="E19" s="149">
        <v>1703</v>
      </c>
      <c r="F19" s="149">
        <v>247735</v>
      </c>
      <c r="G19" s="149">
        <v>16840</v>
      </c>
      <c r="H19" s="149">
        <v>5200</v>
      </c>
      <c r="I19" s="149">
        <v>4950</v>
      </c>
      <c r="J19" s="149">
        <v>16000</v>
      </c>
      <c r="K19" s="129">
        <v>290725</v>
      </c>
    </row>
    <row r="20" spans="1:11" x14ac:dyDescent="0.25">
      <c r="A20" s="24">
        <v>17</v>
      </c>
      <c r="B20" s="206" t="s">
        <v>12</v>
      </c>
      <c r="C20" s="207" t="s">
        <v>170</v>
      </c>
      <c r="D20" s="151">
        <v>255902</v>
      </c>
      <c r="E20" s="151">
        <v>4641</v>
      </c>
      <c r="F20" s="151">
        <v>260543</v>
      </c>
      <c r="G20" s="151">
        <v>15896</v>
      </c>
      <c r="H20" s="151">
        <v>6627</v>
      </c>
      <c r="I20" s="151">
        <v>2000</v>
      </c>
      <c r="J20" s="151">
        <v>9600</v>
      </c>
      <c r="K20" s="132">
        <v>294666</v>
      </c>
    </row>
    <row r="21" spans="1:11" x14ac:dyDescent="0.25">
      <c r="A21" s="29">
        <v>18</v>
      </c>
      <c r="B21" s="209" t="s">
        <v>50</v>
      </c>
      <c r="C21" s="210" t="s">
        <v>171</v>
      </c>
      <c r="D21" s="149">
        <v>250920</v>
      </c>
      <c r="E21" s="149">
        <v>47440</v>
      </c>
      <c r="F21" s="149">
        <v>298360</v>
      </c>
      <c r="G21" s="149">
        <v>0</v>
      </c>
      <c r="H21" s="149">
        <v>0</v>
      </c>
      <c r="I21" s="149">
        <v>1020</v>
      </c>
      <c r="J21" s="149">
        <v>0</v>
      </c>
      <c r="K21" s="129">
        <v>299380</v>
      </c>
    </row>
    <row r="22" spans="1:11" x14ac:dyDescent="0.25">
      <c r="A22" s="24">
        <v>19</v>
      </c>
      <c r="B22" s="206" t="s">
        <v>54</v>
      </c>
      <c r="C22" s="207" t="s">
        <v>171</v>
      </c>
      <c r="D22" s="151">
        <v>239200</v>
      </c>
      <c r="E22" s="151">
        <v>45074</v>
      </c>
      <c r="F22" s="151">
        <v>284274</v>
      </c>
      <c r="G22" s="151">
        <v>6091</v>
      </c>
      <c r="H22" s="151">
        <v>6073</v>
      </c>
      <c r="I22" s="151">
        <v>0</v>
      </c>
      <c r="J22" s="151">
        <v>4568</v>
      </c>
      <c r="K22" s="132">
        <v>301006</v>
      </c>
    </row>
    <row r="23" spans="1:11" x14ac:dyDescent="0.25">
      <c r="A23" s="29">
        <v>20</v>
      </c>
      <c r="B23" s="209" t="s">
        <v>35</v>
      </c>
      <c r="C23" s="210" t="s">
        <v>170</v>
      </c>
      <c r="D23" s="149">
        <v>251570</v>
      </c>
      <c r="E23" s="149">
        <v>13229</v>
      </c>
      <c r="F23" s="149">
        <v>264799</v>
      </c>
      <c r="G23" s="149">
        <v>20676</v>
      </c>
      <c r="H23" s="149">
        <v>8119</v>
      </c>
      <c r="I23" s="149">
        <v>8680</v>
      </c>
      <c r="J23" s="149">
        <v>1760</v>
      </c>
      <c r="K23" s="129">
        <v>304034</v>
      </c>
    </row>
    <row r="24" spans="1:11" x14ac:dyDescent="0.25">
      <c r="A24" s="24">
        <v>21</v>
      </c>
      <c r="B24" s="206" t="s">
        <v>48</v>
      </c>
      <c r="C24" s="207" t="s">
        <v>170</v>
      </c>
      <c r="D24" s="151">
        <v>249672</v>
      </c>
      <c r="E24" s="151">
        <v>6260</v>
      </c>
      <c r="F24" s="151">
        <v>255932</v>
      </c>
      <c r="G24" s="151">
        <v>25095</v>
      </c>
      <c r="H24" s="151">
        <v>4478</v>
      </c>
      <c r="I24" s="151">
        <v>3819</v>
      </c>
      <c r="J24" s="151">
        <v>15096</v>
      </c>
      <c r="K24" s="132">
        <v>304420</v>
      </c>
    </row>
    <row r="25" spans="1:11" x14ac:dyDescent="0.25">
      <c r="A25" s="29">
        <v>22</v>
      </c>
      <c r="B25" s="209" t="s">
        <v>46</v>
      </c>
      <c r="C25" s="210" t="s">
        <v>170</v>
      </c>
      <c r="D25" s="149">
        <v>270256</v>
      </c>
      <c r="E25" s="149">
        <v>784</v>
      </c>
      <c r="F25" s="149">
        <v>271040</v>
      </c>
      <c r="G25" s="149">
        <v>28000</v>
      </c>
      <c r="H25" s="149">
        <v>5550</v>
      </c>
      <c r="I25" s="149">
        <v>0</v>
      </c>
      <c r="J25" s="149">
        <v>420</v>
      </c>
      <c r="K25" s="129">
        <v>305010</v>
      </c>
    </row>
    <row r="26" spans="1:11" x14ac:dyDescent="0.25">
      <c r="A26" s="24">
        <v>23</v>
      </c>
      <c r="B26" s="206" t="s">
        <v>63</v>
      </c>
      <c r="C26" s="207" t="s">
        <v>170</v>
      </c>
      <c r="D26" s="151">
        <v>277428</v>
      </c>
      <c r="E26" s="151">
        <v>0</v>
      </c>
      <c r="F26" s="151">
        <v>277428</v>
      </c>
      <c r="G26" s="151">
        <v>6708</v>
      </c>
      <c r="H26" s="151">
        <v>6700</v>
      </c>
      <c r="I26" s="151">
        <v>5646</v>
      </c>
      <c r="J26" s="151">
        <v>10560</v>
      </c>
      <c r="K26" s="132">
        <v>307042</v>
      </c>
    </row>
    <row r="27" spans="1:11" x14ac:dyDescent="0.25">
      <c r="A27" s="29">
        <v>24</v>
      </c>
      <c r="B27" s="209" t="s">
        <v>45</v>
      </c>
      <c r="C27" s="210" t="s">
        <v>170</v>
      </c>
      <c r="D27" s="149">
        <v>272384</v>
      </c>
      <c r="E27" s="149">
        <v>6152</v>
      </c>
      <c r="F27" s="149">
        <v>278536</v>
      </c>
      <c r="G27" s="149">
        <v>13982</v>
      </c>
      <c r="H27" s="149">
        <v>6720</v>
      </c>
      <c r="I27" s="149">
        <v>11134</v>
      </c>
      <c r="J27" s="149">
        <v>0</v>
      </c>
      <c r="K27" s="129">
        <v>310372</v>
      </c>
    </row>
    <row r="28" spans="1:11" x14ac:dyDescent="0.25">
      <c r="A28" s="24">
        <v>25</v>
      </c>
      <c r="B28" s="206" t="s">
        <v>31</v>
      </c>
      <c r="C28" s="207" t="s">
        <v>170</v>
      </c>
      <c r="D28" s="151">
        <v>256184</v>
      </c>
      <c r="E28" s="151">
        <v>16616</v>
      </c>
      <c r="F28" s="151">
        <v>272800</v>
      </c>
      <c r="G28" s="151">
        <v>31799</v>
      </c>
      <c r="H28" s="151">
        <v>6280</v>
      </c>
      <c r="I28" s="151">
        <v>0</v>
      </c>
      <c r="J28" s="151">
        <v>0</v>
      </c>
      <c r="K28" s="132">
        <v>310879</v>
      </c>
    </row>
    <row r="29" spans="1:11" x14ac:dyDescent="0.25">
      <c r="A29" s="29">
        <v>26</v>
      </c>
      <c r="B29" s="209" t="s">
        <v>66</v>
      </c>
      <c r="C29" s="210" t="s">
        <v>171</v>
      </c>
      <c r="D29" s="149">
        <v>279948</v>
      </c>
      <c r="E29" s="149">
        <v>4200</v>
      </c>
      <c r="F29" s="149">
        <v>284148</v>
      </c>
      <c r="G29" s="149">
        <v>10853</v>
      </c>
      <c r="H29" s="149">
        <v>14641</v>
      </c>
      <c r="I29" s="149">
        <v>2532</v>
      </c>
      <c r="J29" s="149">
        <v>196</v>
      </c>
      <c r="K29" s="129">
        <v>312370</v>
      </c>
    </row>
    <row r="30" spans="1:11" x14ac:dyDescent="0.25">
      <c r="A30" s="24">
        <v>27</v>
      </c>
      <c r="B30" s="206" t="s">
        <v>73</v>
      </c>
      <c r="C30" s="207" t="s">
        <v>170</v>
      </c>
      <c r="D30" s="151">
        <v>285316</v>
      </c>
      <c r="E30" s="151">
        <v>28397</v>
      </c>
      <c r="F30" s="151">
        <v>313713</v>
      </c>
      <c r="G30" s="151">
        <v>0</v>
      </c>
      <c r="H30" s="151">
        <v>0</v>
      </c>
      <c r="I30" s="151">
        <v>1880</v>
      </c>
      <c r="J30" s="151">
        <v>0</v>
      </c>
      <c r="K30" s="132">
        <v>315593</v>
      </c>
    </row>
    <row r="31" spans="1:11" x14ac:dyDescent="0.25">
      <c r="A31" s="29">
        <v>28</v>
      </c>
      <c r="B31" s="209" t="s">
        <v>87</v>
      </c>
      <c r="C31" s="210" t="s">
        <v>170</v>
      </c>
      <c r="D31" s="149">
        <v>249012</v>
      </c>
      <c r="E31" s="149">
        <v>13596</v>
      </c>
      <c r="F31" s="149">
        <v>262608</v>
      </c>
      <c r="G31" s="149">
        <v>34216</v>
      </c>
      <c r="H31" s="149">
        <v>13992</v>
      </c>
      <c r="I31" s="149">
        <v>8656</v>
      </c>
      <c r="J31" s="149">
        <v>0</v>
      </c>
      <c r="K31" s="129">
        <v>319472</v>
      </c>
    </row>
    <row r="32" spans="1:11" x14ac:dyDescent="0.25">
      <c r="A32" s="24">
        <v>29</v>
      </c>
      <c r="B32" s="206" t="s">
        <v>98</v>
      </c>
      <c r="C32" s="207" t="s">
        <v>170</v>
      </c>
      <c r="D32" s="151">
        <v>276224</v>
      </c>
      <c r="E32" s="151">
        <v>11072</v>
      </c>
      <c r="F32" s="151">
        <v>287296</v>
      </c>
      <c r="G32" s="151">
        <v>21550</v>
      </c>
      <c r="H32" s="151">
        <v>2000</v>
      </c>
      <c r="I32" s="151">
        <v>2142</v>
      </c>
      <c r="J32" s="151">
        <v>10144</v>
      </c>
      <c r="K32" s="132">
        <v>323132</v>
      </c>
    </row>
    <row r="33" spans="1:11" x14ac:dyDescent="0.25">
      <c r="A33" s="29">
        <v>30</v>
      </c>
      <c r="B33" s="209" t="s">
        <v>85</v>
      </c>
      <c r="C33" s="210" t="s">
        <v>171</v>
      </c>
      <c r="D33" s="149">
        <v>275849</v>
      </c>
      <c r="E33" s="149">
        <v>4300</v>
      </c>
      <c r="F33" s="149">
        <v>280149</v>
      </c>
      <c r="G33" s="149">
        <v>22885</v>
      </c>
      <c r="H33" s="149">
        <v>5594</v>
      </c>
      <c r="I33" s="149">
        <v>7835</v>
      </c>
      <c r="J33" s="149">
        <v>8360</v>
      </c>
      <c r="K33" s="129">
        <v>324823</v>
      </c>
    </row>
    <row r="34" spans="1:11" x14ac:dyDescent="0.25">
      <c r="A34" s="24">
        <v>31</v>
      </c>
      <c r="B34" s="206" t="s">
        <v>105</v>
      </c>
      <c r="C34" s="207" t="s">
        <v>170</v>
      </c>
      <c r="D34" s="151">
        <v>286296</v>
      </c>
      <c r="E34" s="151">
        <v>6760</v>
      </c>
      <c r="F34" s="151">
        <v>293056</v>
      </c>
      <c r="G34" s="151">
        <v>30900</v>
      </c>
      <c r="H34" s="151">
        <v>1476</v>
      </c>
      <c r="I34" s="151">
        <v>0</v>
      </c>
      <c r="J34" s="151">
        <v>0</v>
      </c>
      <c r="K34" s="132">
        <v>325432</v>
      </c>
    </row>
    <row r="35" spans="1:11" x14ac:dyDescent="0.25">
      <c r="A35" s="29">
        <v>32</v>
      </c>
      <c r="B35" s="209" t="s">
        <v>58</v>
      </c>
      <c r="C35" s="210" t="s">
        <v>171</v>
      </c>
      <c r="D35" s="149">
        <v>282744</v>
      </c>
      <c r="E35" s="149">
        <v>1460</v>
      </c>
      <c r="F35" s="149">
        <v>284204</v>
      </c>
      <c r="G35" s="149">
        <v>29443</v>
      </c>
      <c r="H35" s="149">
        <v>3910</v>
      </c>
      <c r="I35" s="149">
        <v>0</v>
      </c>
      <c r="J35" s="149">
        <v>8604</v>
      </c>
      <c r="K35" s="129">
        <v>326161</v>
      </c>
    </row>
    <row r="36" spans="1:11" x14ac:dyDescent="0.25">
      <c r="A36" s="24">
        <v>33</v>
      </c>
      <c r="B36" s="206" t="s">
        <v>65</v>
      </c>
      <c r="C36" s="207" t="s">
        <v>170</v>
      </c>
      <c r="D36" s="151">
        <v>281282</v>
      </c>
      <c r="E36" s="151">
        <v>7265</v>
      </c>
      <c r="F36" s="151">
        <v>288547</v>
      </c>
      <c r="G36" s="151">
        <v>26029</v>
      </c>
      <c r="H36" s="151">
        <v>3100</v>
      </c>
      <c r="I36" s="151">
        <v>10055</v>
      </c>
      <c r="J36" s="151">
        <v>0</v>
      </c>
      <c r="K36" s="132">
        <v>327731</v>
      </c>
    </row>
    <row r="37" spans="1:11" x14ac:dyDescent="0.25">
      <c r="A37" s="29">
        <v>34</v>
      </c>
      <c r="B37" s="209" t="s">
        <v>32</v>
      </c>
      <c r="C37" s="210" t="s">
        <v>171</v>
      </c>
      <c r="D37" s="149">
        <v>262800</v>
      </c>
      <c r="E37" s="149">
        <v>6336</v>
      </c>
      <c r="F37" s="149">
        <v>269136</v>
      </c>
      <c r="G37" s="149">
        <v>42500</v>
      </c>
      <c r="H37" s="149">
        <v>7100</v>
      </c>
      <c r="I37" s="149">
        <v>1600</v>
      </c>
      <c r="J37" s="149">
        <v>8796</v>
      </c>
      <c r="K37" s="129">
        <v>329132</v>
      </c>
    </row>
    <row r="38" spans="1:11" x14ac:dyDescent="0.25">
      <c r="A38" s="24">
        <v>35</v>
      </c>
      <c r="B38" s="206" t="s">
        <v>23</v>
      </c>
      <c r="C38" s="207" t="s">
        <v>171</v>
      </c>
      <c r="D38" s="151">
        <v>284740</v>
      </c>
      <c r="E38" s="151">
        <v>160</v>
      </c>
      <c r="F38" s="151">
        <v>284900</v>
      </c>
      <c r="G38" s="151">
        <v>27677</v>
      </c>
      <c r="H38" s="151">
        <v>4183</v>
      </c>
      <c r="I38" s="151">
        <v>933</v>
      </c>
      <c r="J38" s="151">
        <v>13996</v>
      </c>
      <c r="K38" s="132">
        <v>331689</v>
      </c>
    </row>
    <row r="39" spans="1:11" x14ac:dyDescent="0.25">
      <c r="A39" s="29">
        <v>36</v>
      </c>
      <c r="B39" s="209" t="s">
        <v>77</v>
      </c>
      <c r="C39" s="210" t="s">
        <v>170</v>
      </c>
      <c r="D39" s="149">
        <v>251800</v>
      </c>
      <c r="E39" s="149">
        <v>7000</v>
      </c>
      <c r="F39" s="149">
        <v>258800</v>
      </c>
      <c r="G39" s="149">
        <v>26468</v>
      </c>
      <c r="H39" s="149">
        <v>2000</v>
      </c>
      <c r="I39" s="149">
        <v>45486</v>
      </c>
      <c r="J39" s="149">
        <v>1372</v>
      </c>
      <c r="K39" s="129">
        <v>334126</v>
      </c>
    </row>
    <row r="40" spans="1:11" x14ac:dyDescent="0.25">
      <c r="A40" s="24">
        <v>37</v>
      </c>
      <c r="B40" s="206" t="s">
        <v>43</v>
      </c>
      <c r="C40" s="207" t="s">
        <v>170</v>
      </c>
      <c r="D40" s="151">
        <v>278912</v>
      </c>
      <c r="E40" s="151">
        <v>5812</v>
      </c>
      <c r="F40" s="151">
        <v>284724</v>
      </c>
      <c r="G40" s="151">
        <v>24150</v>
      </c>
      <c r="H40" s="151">
        <v>11543</v>
      </c>
      <c r="I40" s="151">
        <v>5136</v>
      </c>
      <c r="J40" s="151">
        <v>9120</v>
      </c>
      <c r="K40" s="132">
        <v>334673</v>
      </c>
    </row>
    <row r="41" spans="1:11" x14ac:dyDescent="0.25">
      <c r="A41" s="29">
        <v>38</v>
      </c>
      <c r="B41" s="209" t="s">
        <v>81</v>
      </c>
      <c r="C41" s="210" t="s">
        <v>170</v>
      </c>
      <c r="D41" s="149">
        <v>267940</v>
      </c>
      <c r="E41" s="149">
        <v>37005</v>
      </c>
      <c r="F41" s="149">
        <v>304945</v>
      </c>
      <c r="G41" s="149">
        <v>12700</v>
      </c>
      <c r="H41" s="149">
        <v>4000</v>
      </c>
      <c r="I41" s="149">
        <v>3318</v>
      </c>
      <c r="J41" s="149">
        <v>13160</v>
      </c>
      <c r="K41" s="129">
        <v>338123</v>
      </c>
    </row>
    <row r="42" spans="1:11" x14ac:dyDescent="0.25">
      <c r="A42" s="24">
        <v>39</v>
      </c>
      <c r="B42" s="206" t="s">
        <v>55</v>
      </c>
      <c r="C42" s="207" t="s">
        <v>171</v>
      </c>
      <c r="D42" s="151">
        <v>298000</v>
      </c>
      <c r="E42" s="151">
        <v>5450</v>
      </c>
      <c r="F42" s="151">
        <v>303450</v>
      </c>
      <c r="G42" s="151">
        <v>16610</v>
      </c>
      <c r="H42" s="151">
        <v>6210</v>
      </c>
      <c r="I42" s="151">
        <v>696</v>
      </c>
      <c r="J42" s="151">
        <v>13270</v>
      </c>
      <c r="K42" s="132">
        <v>340236</v>
      </c>
    </row>
    <row r="43" spans="1:11" x14ac:dyDescent="0.25">
      <c r="A43" s="29">
        <v>40</v>
      </c>
      <c r="B43" s="209" t="s">
        <v>107</v>
      </c>
      <c r="C43" s="210" t="s">
        <v>170</v>
      </c>
      <c r="D43" s="149">
        <v>263620</v>
      </c>
      <c r="E43" s="149">
        <v>27840</v>
      </c>
      <c r="F43" s="149">
        <v>291460</v>
      </c>
      <c r="G43" s="149">
        <v>21360</v>
      </c>
      <c r="H43" s="149">
        <v>12813</v>
      </c>
      <c r="I43" s="149">
        <v>0</v>
      </c>
      <c r="J43" s="149">
        <v>15912</v>
      </c>
      <c r="K43" s="129">
        <v>341545</v>
      </c>
    </row>
    <row r="44" spans="1:11" x14ac:dyDescent="0.25">
      <c r="A44" s="24">
        <v>41</v>
      </c>
      <c r="B44" s="206" t="s">
        <v>89</v>
      </c>
      <c r="C44" s="207" t="s">
        <v>170</v>
      </c>
      <c r="D44" s="151">
        <v>281924</v>
      </c>
      <c r="E44" s="151">
        <v>9120</v>
      </c>
      <c r="F44" s="151">
        <v>291044</v>
      </c>
      <c r="G44" s="151">
        <v>31407</v>
      </c>
      <c r="H44" s="151">
        <v>0</v>
      </c>
      <c r="I44" s="151">
        <v>2770</v>
      </c>
      <c r="J44" s="151">
        <v>17594</v>
      </c>
      <c r="K44" s="132">
        <v>342815</v>
      </c>
    </row>
    <row r="45" spans="1:11" x14ac:dyDescent="0.25">
      <c r="A45" s="29">
        <v>42</v>
      </c>
      <c r="B45" s="209" t="s">
        <v>14</v>
      </c>
      <c r="C45" s="210" t="s">
        <v>171</v>
      </c>
      <c r="D45" s="149">
        <v>297114</v>
      </c>
      <c r="E45" s="149">
        <v>16006</v>
      </c>
      <c r="F45" s="149">
        <v>313120</v>
      </c>
      <c r="G45" s="149">
        <v>15306</v>
      </c>
      <c r="H45" s="149">
        <v>14289</v>
      </c>
      <c r="I45" s="149">
        <v>460</v>
      </c>
      <c r="J45" s="149">
        <v>0</v>
      </c>
      <c r="K45" s="129">
        <v>343175</v>
      </c>
    </row>
    <row r="46" spans="1:11" x14ac:dyDescent="0.25">
      <c r="A46" s="24">
        <v>43</v>
      </c>
      <c r="B46" s="206" t="s">
        <v>41</v>
      </c>
      <c r="C46" s="207" t="s">
        <v>170</v>
      </c>
      <c r="D46" s="151">
        <v>295692</v>
      </c>
      <c r="E46" s="151">
        <v>1340</v>
      </c>
      <c r="F46" s="151">
        <v>297032</v>
      </c>
      <c r="G46" s="151">
        <v>29778</v>
      </c>
      <c r="H46" s="151">
        <v>4650</v>
      </c>
      <c r="I46" s="151">
        <v>0</v>
      </c>
      <c r="J46" s="151">
        <v>16337</v>
      </c>
      <c r="K46" s="132">
        <v>347797</v>
      </c>
    </row>
    <row r="47" spans="1:11" x14ac:dyDescent="0.25">
      <c r="A47" s="29">
        <v>44</v>
      </c>
      <c r="B47" s="209" t="s">
        <v>69</v>
      </c>
      <c r="C47" s="210" t="s">
        <v>170</v>
      </c>
      <c r="D47" s="149">
        <v>294082</v>
      </c>
      <c r="E47" s="149">
        <v>16486</v>
      </c>
      <c r="F47" s="149">
        <v>310568</v>
      </c>
      <c r="G47" s="149">
        <v>29260</v>
      </c>
      <c r="H47" s="149">
        <v>0</v>
      </c>
      <c r="I47" s="149">
        <v>0</v>
      </c>
      <c r="J47" s="149">
        <v>8084</v>
      </c>
      <c r="K47" s="129">
        <v>347912</v>
      </c>
    </row>
    <row r="48" spans="1:11" x14ac:dyDescent="0.25">
      <c r="A48" s="24">
        <v>45</v>
      </c>
      <c r="B48" s="206" t="s">
        <v>56</v>
      </c>
      <c r="C48" s="207" t="s">
        <v>171</v>
      </c>
      <c r="D48" s="151">
        <v>293456</v>
      </c>
      <c r="E48" s="151">
        <v>16956</v>
      </c>
      <c r="F48" s="151">
        <v>310412</v>
      </c>
      <c r="G48" s="151">
        <v>9165</v>
      </c>
      <c r="H48" s="151">
        <v>6250</v>
      </c>
      <c r="I48" s="151">
        <v>5000</v>
      </c>
      <c r="J48" s="151">
        <v>19705</v>
      </c>
      <c r="K48" s="132">
        <v>350532</v>
      </c>
    </row>
    <row r="49" spans="1:11" x14ac:dyDescent="0.25">
      <c r="A49" s="29">
        <v>46</v>
      </c>
      <c r="B49" s="209" t="s">
        <v>75</v>
      </c>
      <c r="C49" s="210" t="s">
        <v>171</v>
      </c>
      <c r="D49" s="149">
        <v>293300</v>
      </c>
      <c r="E49" s="149">
        <v>11577</v>
      </c>
      <c r="F49" s="149">
        <v>304877</v>
      </c>
      <c r="G49" s="149">
        <v>15008</v>
      </c>
      <c r="H49" s="149">
        <v>4340</v>
      </c>
      <c r="I49" s="149">
        <v>3000</v>
      </c>
      <c r="J49" s="149">
        <v>23864</v>
      </c>
      <c r="K49" s="129">
        <v>351089</v>
      </c>
    </row>
    <row r="50" spans="1:11" x14ac:dyDescent="0.25">
      <c r="A50" s="24">
        <v>47</v>
      </c>
      <c r="B50" s="206" t="s">
        <v>76</v>
      </c>
      <c r="C50" s="207" t="s">
        <v>171</v>
      </c>
      <c r="D50" s="151">
        <v>303280</v>
      </c>
      <c r="E50" s="151">
        <v>11580</v>
      </c>
      <c r="F50" s="151">
        <v>314860</v>
      </c>
      <c r="G50" s="151">
        <v>27144</v>
      </c>
      <c r="H50" s="151">
        <v>0</v>
      </c>
      <c r="I50" s="151">
        <v>0</v>
      </c>
      <c r="J50" s="151">
        <v>10788</v>
      </c>
      <c r="K50" s="132">
        <v>352792</v>
      </c>
    </row>
    <row r="51" spans="1:11" x14ac:dyDescent="0.25">
      <c r="A51" s="29">
        <v>48</v>
      </c>
      <c r="B51" s="209" t="s">
        <v>104</v>
      </c>
      <c r="C51" s="210" t="s">
        <v>171</v>
      </c>
      <c r="D51" s="149">
        <v>293600</v>
      </c>
      <c r="E51" s="149">
        <v>4831</v>
      </c>
      <c r="F51" s="149">
        <v>298431</v>
      </c>
      <c r="G51" s="149">
        <v>39020</v>
      </c>
      <c r="H51" s="149">
        <v>5569</v>
      </c>
      <c r="I51" s="149">
        <v>0</v>
      </c>
      <c r="J51" s="149">
        <v>12768</v>
      </c>
      <c r="K51" s="129">
        <v>355788</v>
      </c>
    </row>
    <row r="52" spans="1:11" x14ac:dyDescent="0.25">
      <c r="A52" s="24">
        <v>49</v>
      </c>
      <c r="B52" s="206" t="s">
        <v>93</v>
      </c>
      <c r="C52" s="207" t="s">
        <v>172</v>
      </c>
      <c r="D52" s="151">
        <v>217584</v>
      </c>
      <c r="E52" s="151">
        <v>4912</v>
      </c>
      <c r="F52" s="151">
        <v>222496</v>
      </c>
      <c r="G52" s="151">
        <v>26216</v>
      </c>
      <c r="H52" s="151">
        <v>4784</v>
      </c>
      <c r="I52" s="151">
        <v>86920</v>
      </c>
      <c r="J52" s="151">
        <v>16600</v>
      </c>
      <c r="K52" s="132">
        <v>357016</v>
      </c>
    </row>
    <row r="53" spans="1:11" x14ac:dyDescent="0.25">
      <c r="A53" s="29">
        <v>50</v>
      </c>
      <c r="B53" s="209" t="s">
        <v>111</v>
      </c>
      <c r="C53" s="210" t="s">
        <v>170</v>
      </c>
      <c r="D53" s="149">
        <v>307584</v>
      </c>
      <c r="E53" s="149">
        <v>7668</v>
      </c>
      <c r="F53" s="149">
        <v>315252</v>
      </c>
      <c r="G53" s="149">
        <v>26739</v>
      </c>
      <c r="H53" s="149">
        <v>4435</v>
      </c>
      <c r="I53" s="149">
        <v>3505</v>
      </c>
      <c r="J53" s="149">
        <v>7296</v>
      </c>
      <c r="K53" s="129">
        <v>357227</v>
      </c>
    </row>
    <row r="54" spans="1:11" x14ac:dyDescent="0.25">
      <c r="A54" s="24">
        <v>51</v>
      </c>
      <c r="B54" s="206" t="s">
        <v>52</v>
      </c>
      <c r="C54" s="207" t="s">
        <v>170</v>
      </c>
      <c r="D54" s="151">
        <v>283856</v>
      </c>
      <c r="E54" s="151">
        <v>7624</v>
      </c>
      <c r="F54" s="151">
        <v>291480</v>
      </c>
      <c r="G54" s="151">
        <v>30444</v>
      </c>
      <c r="H54" s="151">
        <v>14967</v>
      </c>
      <c r="I54" s="151">
        <v>7991</v>
      </c>
      <c r="J54" s="151">
        <v>13008</v>
      </c>
      <c r="K54" s="132">
        <v>357890</v>
      </c>
    </row>
    <row r="55" spans="1:11" x14ac:dyDescent="0.25">
      <c r="A55" s="29">
        <v>52</v>
      </c>
      <c r="B55" s="209" t="s">
        <v>22</v>
      </c>
      <c r="C55" s="210" t="s">
        <v>171</v>
      </c>
      <c r="D55" s="149">
        <v>311760</v>
      </c>
      <c r="E55" s="149">
        <v>13400</v>
      </c>
      <c r="F55" s="149">
        <v>325160</v>
      </c>
      <c r="G55" s="149">
        <v>21416</v>
      </c>
      <c r="H55" s="149">
        <v>5128</v>
      </c>
      <c r="I55" s="149">
        <v>9424</v>
      </c>
      <c r="J55" s="149">
        <v>0</v>
      </c>
      <c r="K55" s="129">
        <v>361128</v>
      </c>
    </row>
    <row r="56" spans="1:11" x14ac:dyDescent="0.25">
      <c r="A56" s="24">
        <v>53</v>
      </c>
      <c r="B56" s="206" t="s">
        <v>61</v>
      </c>
      <c r="C56" s="207" t="s">
        <v>170</v>
      </c>
      <c r="D56" s="151">
        <v>321244</v>
      </c>
      <c r="E56" s="151">
        <v>11813</v>
      </c>
      <c r="F56" s="151">
        <v>333057</v>
      </c>
      <c r="G56" s="151">
        <v>20189</v>
      </c>
      <c r="H56" s="151">
        <v>3139</v>
      </c>
      <c r="I56" s="151">
        <v>255</v>
      </c>
      <c r="J56" s="151">
        <v>8400</v>
      </c>
      <c r="K56" s="132">
        <v>365040</v>
      </c>
    </row>
    <row r="57" spans="1:11" x14ac:dyDescent="0.25">
      <c r="A57" s="29">
        <v>54</v>
      </c>
      <c r="B57" s="209" t="s">
        <v>92</v>
      </c>
      <c r="C57" s="210" t="s">
        <v>171</v>
      </c>
      <c r="D57" s="149">
        <v>292536</v>
      </c>
      <c r="E57" s="149">
        <v>11936</v>
      </c>
      <c r="F57" s="149">
        <v>304472</v>
      </c>
      <c r="G57" s="149">
        <v>33532</v>
      </c>
      <c r="H57" s="149">
        <v>5440</v>
      </c>
      <c r="I57" s="149">
        <v>8440</v>
      </c>
      <c r="J57" s="149">
        <v>13392</v>
      </c>
      <c r="K57" s="129">
        <v>365276</v>
      </c>
    </row>
    <row r="58" spans="1:11" x14ac:dyDescent="0.25">
      <c r="A58" s="24">
        <v>55</v>
      </c>
      <c r="B58" s="206" t="s">
        <v>15</v>
      </c>
      <c r="C58" s="207" t="s">
        <v>171</v>
      </c>
      <c r="D58" s="151">
        <v>296580</v>
      </c>
      <c r="E58" s="151">
        <v>2608</v>
      </c>
      <c r="F58" s="151">
        <v>299188</v>
      </c>
      <c r="G58" s="151">
        <v>11092</v>
      </c>
      <c r="H58" s="151">
        <v>4569</v>
      </c>
      <c r="I58" s="151">
        <v>44580</v>
      </c>
      <c r="J58" s="151">
        <v>13960</v>
      </c>
      <c r="K58" s="132">
        <v>373389</v>
      </c>
    </row>
    <row r="59" spans="1:11" x14ac:dyDescent="0.25">
      <c r="A59" s="29">
        <v>56</v>
      </c>
      <c r="B59" s="209" t="s">
        <v>37</v>
      </c>
      <c r="C59" s="210" t="s">
        <v>170</v>
      </c>
      <c r="D59" s="149">
        <v>321980</v>
      </c>
      <c r="E59" s="149">
        <v>23954</v>
      </c>
      <c r="F59" s="149">
        <v>345934</v>
      </c>
      <c r="G59" s="149">
        <v>17481</v>
      </c>
      <c r="H59" s="149">
        <v>10068</v>
      </c>
      <c r="I59" s="149">
        <v>0</v>
      </c>
      <c r="J59" s="149">
        <v>0</v>
      </c>
      <c r="K59" s="129">
        <v>373483</v>
      </c>
    </row>
    <row r="60" spans="1:11" x14ac:dyDescent="0.25">
      <c r="A60" s="24">
        <v>57</v>
      </c>
      <c r="B60" s="206" t="s">
        <v>17</v>
      </c>
      <c r="C60" s="207" t="s">
        <v>171</v>
      </c>
      <c r="D60" s="151">
        <v>323790</v>
      </c>
      <c r="E60" s="151">
        <v>26394</v>
      </c>
      <c r="F60" s="151">
        <v>350184</v>
      </c>
      <c r="G60" s="151">
        <v>16163</v>
      </c>
      <c r="H60" s="151">
        <v>3200</v>
      </c>
      <c r="I60" s="151">
        <v>0</v>
      </c>
      <c r="J60" s="151">
        <v>9576</v>
      </c>
      <c r="K60" s="132">
        <v>379123</v>
      </c>
    </row>
    <row r="61" spans="1:11" x14ac:dyDescent="0.25">
      <c r="A61" s="29">
        <v>58</v>
      </c>
      <c r="B61" s="209" t="s">
        <v>39</v>
      </c>
      <c r="C61" s="210" t="s">
        <v>171</v>
      </c>
      <c r="D61" s="149">
        <v>306704</v>
      </c>
      <c r="E61" s="149">
        <v>2608</v>
      </c>
      <c r="F61" s="149">
        <v>309312</v>
      </c>
      <c r="G61" s="149">
        <v>10834</v>
      </c>
      <c r="H61" s="149">
        <v>6024</v>
      </c>
      <c r="I61" s="149">
        <v>44580</v>
      </c>
      <c r="J61" s="149">
        <v>11460</v>
      </c>
      <c r="K61" s="129">
        <v>382210</v>
      </c>
    </row>
    <row r="62" spans="1:11" x14ac:dyDescent="0.25">
      <c r="A62" s="24">
        <v>59</v>
      </c>
      <c r="B62" s="206" t="s">
        <v>71</v>
      </c>
      <c r="C62" s="207" t="s">
        <v>170</v>
      </c>
      <c r="D62" s="151">
        <v>352245</v>
      </c>
      <c r="E62" s="151">
        <v>0</v>
      </c>
      <c r="F62" s="151">
        <v>352245</v>
      </c>
      <c r="G62" s="151">
        <v>26666</v>
      </c>
      <c r="H62" s="151">
        <v>0</v>
      </c>
      <c r="I62" s="151">
        <v>0</v>
      </c>
      <c r="J62" s="151">
        <v>9244</v>
      </c>
      <c r="K62" s="132">
        <v>388155</v>
      </c>
    </row>
    <row r="63" spans="1:11" x14ac:dyDescent="0.25">
      <c r="A63" s="29">
        <v>60</v>
      </c>
      <c r="B63" s="209" t="s">
        <v>84</v>
      </c>
      <c r="C63" s="210" t="s">
        <v>170</v>
      </c>
      <c r="D63" s="149">
        <v>370293</v>
      </c>
      <c r="E63" s="149">
        <v>14733</v>
      </c>
      <c r="F63" s="149">
        <v>385026</v>
      </c>
      <c r="G63" s="149">
        <v>0</v>
      </c>
      <c r="H63" s="149">
        <v>4051</v>
      </c>
      <c r="I63" s="149">
        <v>0</v>
      </c>
      <c r="J63" s="149">
        <v>0</v>
      </c>
      <c r="K63" s="129">
        <v>389077</v>
      </c>
    </row>
    <row r="64" spans="1:11" x14ac:dyDescent="0.25">
      <c r="A64" s="24">
        <v>61</v>
      </c>
      <c r="B64" s="206" t="s">
        <v>21</v>
      </c>
      <c r="C64" s="207" t="s">
        <v>171</v>
      </c>
      <c r="D64" s="151">
        <v>334499</v>
      </c>
      <c r="E64" s="151">
        <v>11958</v>
      </c>
      <c r="F64" s="151">
        <v>346457</v>
      </c>
      <c r="G64" s="151">
        <v>29173</v>
      </c>
      <c r="H64" s="151">
        <v>5985</v>
      </c>
      <c r="I64" s="151">
        <v>1570</v>
      </c>
      <c r="J64" s="151">
        <v>11174</v>
      </c>
      <c r="K64" s="132">
        <v>394359</v>
      </c>
    </row>
    <row r="65" spans="1:11" x14ac:dyDescent="0.25">
      <c r="A65" s="29">
        <v>62</v>
      </c>
      <c r="B65" s="209" t="s">
        <v>38</v>
      </c>
      <c r="C65" s="210" t="s">
        <v>170</v>
      </c>
      <c r="D65" s="149">
        <v>330407</v>
      </c>
      <c r="E65" s="149">
        <v>20255</v>
      </c>
      <c r="F65" s="149">
        <v>350662</v>
      </c>
      <c r="G65" s="149">
        <v>42009</v>
      </c>
      <c r="H65" s="149">
        <v>4000</v>
      </c>
      <c r="I65" s="149">
        <v>0</v>
      </c>
      <c r="J65" s="149">
        <v>919</v>
      </c>
      <c r="K65" s="129">
        <v>397590</v>
      </c>
    </row>
    <row r="66" spans="1:11" x14ac:dyDescent="0.25">
      <c r="A66" s="24">
        <v>63</v>
      </c>
      <c r="B66" s="206" t="s">
        <v>109</v>
      </c>
      <c r="C66" s="207" t="s">
        <v>170</v>
      </c>
      <c r="D66" s="151">
        <v>376714</v>
      </c>
      <c r="E66" s="151">
        <v>1479</v>
      </c>
      <c r="F66" s="151">
        <v>378193</v>
      </c>
      <c r="G66" s="151">
        <v>21084</v>
      </c>
      <c r="H66" s="151">
        <v>2408</v>
      </c>
      <c r="I66" s="151">
        <v>0</v>
      </c>
      <c r="J66" s="151">
        <v>932</v>
      </c>
      <c r="K66" s="132">
        <v>402617</v>
      </c>
    </row>
    <row r="67" spans="1:11" x14ac:dyDescent="0.25">
      <c r="A67" s="29">
        <v>64</v>
      </c>
      <c r="B67" s="209" t="s">
        <v>95</v>
      </c>
      <c r="C67" s="210" t="s">
        <v>170</v>
      </c>
      <c r="D67" s="149">
        <v>309870</v>
      </c>
      <c r="E67" s="149">
        <v>61710</v>
      </c>
      <c r="F67" s="149">
        <v>371580</v>
      </c>
      <c r="G67" s="149">
        <v>19800</v>
      </c>
      <c r="H67" s="149">
        <v>9037</v>
      </c>
      <c r="I67" s="149">
        <v>7795</v>
      </c>
      <c r="J67" s="149">
        <v>0</v>
      </c>
      <c r="K67" s="129">
        <v>408212</v>
      </c>
    </row>
    <row r="68" spans="1:11" ht="13" thickBot="1" x14ac:dyDescent="0.3">
      <c r="A68" s="35">
        <v>65</v>
      </c>
      <c r="B68" s="221" t="s">
        <v>79</v>
      </c>
      <c r="C68" s="222" t="s">
        <v>170</v>
      </c>
      <c r="D68" s="223">
        <v>251800</v>
      </c>
      <c r="E68" s="223">
        <v>53284</v>
      </c>
      <c r="F68" s="223">
        <v>305084</v>
      </c>
      <c r="G68" s="223">
        <v>19906</v>
      </c>
      <c r="H68" s="223">
        <v>14284</v>
      </c>
      <c r="I68" s="223">
        <v>64864</v>
      </c>
      <c r="J68" s="223">
        <v>9096</v>
      </c>
      <c r="K68" s="224">
        <v>413234</v>
      </c>
    </row>
    <row r="69" spans="1:11" ht="13" x14ac:dyDescent="0.3">
      <c r="A69" s="24"/>
      <c r="B69" s="213" t="s">
        <v>117</v>
      </c>
      <c r="C69" s="214"/>
      <c r="D69" s="181">
        <v>65</v>
      </c>
      <c r="E69" s="181">
        <v>61</v>
      </c>
      <c r="F69" s="181">
        <v>65</v>
      </c>
      <c r="G69" s="181">
        <v>62</v>
      </c>
      <c r="H69" s="181">
        <v>58</v>
      </c>
      <c r="I69" s="181">
        <v>40</v>
      </c>
      <c r="J69" s="181">
        <v>49</v>
      </c>
      <c r="K69" s="28">
        <v>65</v>
      </c>
    </row>
    <row r="70" spans="1:11" ht="13" x14ac:dyDescent="0.3">
      <c r="A70" s="29"/>
      <c r="B70" s="215" t="s">
        <v>118</v>
      </c>
      <c r="C70" s="216"/>
      <c r="D70" s="186">
        <v>261458</v>
      </c>
      <c r="E70" s="186">
        <v>12931</v>
      </c>
      <c r="F70" s="186">
        <v>273594</v>
      </c>
      <c r="G70" s="186">
        <v>22381</v>
      </c>
      <c r="H70" s="186">
        <v>6525</v>
      </c>
      <c r="I70" s="186">
        <v>11280</v>
      </c>
      <c r="J70" s="186">
        <v>10102</v>
      </c>
      <c r="K70" s="33">
        <v>315322</v>
      </c>
    </row>
    <row r="71" spans="1:11" ht="13.5" thickBot="1" x14ac:dyDescent="0.35">
      <c r="A71" s="35"/>
      <c r="B71" s="217" t="s">
        <v>119</v>
      </c>
      <c r="C71" s="218"/>
      <c r="D71" s="88">
        <v>62189</v>
      </c>
      <c r="E71" s="88">
        <v>12909</v>
      </c>
      <c r="F71" s="88">
        <v>64189</v>
      </c>
      <c r="G71" s="88">
        <v>8535</v>
      </c>
      <c r="H71" s="88">
        <v>3926</v>
      </c>
      <c r="I71" s="88">
        <v>18925</v>
      </c>
      <c r="J71" s="88">
        <v>5835</v>
      </c>
      <c r="K71" s="39">
        <v>66972</v>
      </c>
    </row>
    <row r="72" spans="1:11" ht="24.75" customHeight="1" x14ac:dyDescent="0.25">
      <c r="A72" s="677" t="s">
        <v>454</v>
      </c>
      <c r="B72" s="677"/>
      <c r="C72" s="677"/>
    </row>
    <row r="74" spans="1:11" x14ac:dyDescent="0.25">
      <c r="A74" s="40" t="s">
        <v>451</v>
      </c>
    </row>
    <row r="75" spans="1:11" x14ac:dyDescent="0.25">
      <c r="A75" s="40" t="s">
        <v>340</v>
      </c>
    </row>
  </sheetData>
  <mergeCells count="3">
    <mergeCell ref="A1:B1"/>
    <mergeCell ref="A2:B2"/>
    <mergeCell ref="A72:C72"/>
  </mergeCells>
  <hyperlinks>
    <hyperlink ref="A2:B2" location="TOC!A1" display="Return to Table of Contents"/>
  </hyperlinks>
  <pageMargins left="0.25" right="0.25" top="0.75" bottom="0.75" header="0.3" footer="0.3"/>
  <pageSetup scale="49" fitToHeight="0" orientation="portrait" r:id="rId1"/>
  <headerFooter differentFirst="1">
    <oddHeader>&amp;L2017-18 Survey of Dental Education
Report 2 - Tuition, Admission, and Attrition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pane ySplit="2" topLeftCell="A3" activePane="bottomLeft" state="frozen"/>
      <selection activeCell="G99" sqref="G99"/>
      <selection pane="bottomLeft"/>
    </sheetView>
  </sheetViews>
  <sheetFormatPr defaultColWidth="9.1796875" defaultRowHeight="12.5" x14ac:dyDescent="0.25"/>
  <cols>
    <col min="1" max="1" width="9.1796875" style="43"/>
    <col min="2" max="13" width="8.26953125" style="43" customWidth="1"/>
    <col min="14" max="16" width="9.1796875" style="43"/>
    <col min="17" max="17" width="3.81640625" style="43" customWidth="1"/>
    <col min="18" max="16384" width="9.1796875" style="43"/>
  </cols>
  <sheetData>
    <row r="1" spans="1:13" ht="15" x14ac:dyDescent="0.3">
      <c r="A1" s="54" t="s">
        <v>478</v>
      </c>
    </row>
    <row r="2" spans="1:13" x14ac:dyDescent="0.25">
      <c r="A2" s="259" t="s">
        <v>1</v>
      </c>
      <c r="B2" s="259"/>
      <c r="C2" s="259"/>
    </row>
    <row r="3" spans="1:13" x14ac:dyDescent="0.25">
      <c r="A3" s="263"/>
      <c r="B3" s="263"/>
      <c r="C3" s="263"/>
      <c r="D3" s="263"/>
      <c r="E3" s="263"/>
      <c r="F3" s="263"/>
      <c r="G3" s="263"/>
      <c r="H3" s="263"/>
      <c r="I3" s="263"/>
      <c r="J3" s="263"/>
      <c r="K3" s="263"/>
      <c r="L3" s="263"/>
      <c r="M3" s="263"/>
    </row>
    <row r="4" spans="1:13" x14ac:dyDescent="0.25">
      <c r="A4" s="263"/>
      <c r="B4" s="263" t="s">
        <v>327</v>
      </c>
      <c r="C4" s="263" t="s">
        <v>145</v>
      </c>
      <c r="D4" s="263" t="s">
        <v>146</v>
      </c>
      <c r="E4" s="263" t="s">
        <v>147</v>
      </c>
      <c r="F4" s="263" t="s">
        <v>148</v>
      </c>
      <c r="G4" s="263" t="s">
        <v>149</v>
      </c>
      <c r="H4" s="263" t="s">
        <v>150</v>
      </c>
      <c r="I4" s="263" t="s">
        <v>151</v>
      </c>
      <c r="J4" s="263" t="s">
        <v>152</v>
      </c>
      <c r="K4" s="263" t="s">
        <v>153</v>
      </c>
      <c r="L4" s="263" t="s">
        <v>154</v>
      </c>
      <c r="M4" s="43" t="s">
        <v>155</v>
      </c>
    </row>
    <row r="5" spans="1:13" x14ac:dyDescent="0.25">
      <c r="A5" s="263" t="s">
        <v>445</v>
      </c>
      <c r="B5" s="263">
        <v>100481</v>
      </c>
      <c r="C5" s="263">
        <v>107368</v>
      </c>
      <c r="D5" s="263">
        <v>115988</v>
      </c>
      <c r="E5" s="263">
        <v>124397</v>
      </c>
      <c r="F5" s="263">
        <v>138174</v>
      </c>
      <c r="G5" s="263">
        <v>150007</v>
      </c>
      <c r="H5" s="263">
        <v>159460</v>
      </c>
      <c r="I5" s="263">
        <v>165394</v>
      </c>
      <c r="J5" s="263">
        <v>170971</v>
      </c>
      <c r="K5" s="264">
        <v>179142.68</v>
      </c>
      <c r="L5" s="263">
        <v>184815.95</v>
      </c>
      <c r="M5" s="43">
        <v>193638.08</v>
      </c>
    </row>
    <row r="6" spans="1:13" x14ac:dyDescent="0.25">
      <c r="A6" s="263" t="s">
        <v>448</v>
      </c>
      <c r="B6" s="265">
        <v>119561</v>
      </c>
      <c r="C6" s="266">
        <f>C5*C11</f>
        <v>126694.23999999999</v>
      </c>
      <c r="D6" s="266">
        <f t="shared" ref="D6:L6" si="0">D5*D11</f>
        <v>131066.43999999999</v>
      </c>
      <c r="E6" s="266">
        <f t="shared" si="0"/>
        <v>141812.57999999999</v>
      </c>
      <c r="F6" s="266">
        <f t="shared" si="0"/>
        <v>156136.62</v>
      </c>
      <c r="G6" s="266">
        <f t="shared" si="0"/>
        <v>163507.63</v>
      </c>
      <c r="H6" s="266">
        <f t="shared" si="0"/>
        <v>170622.2</v>
      </c>
      <c r="I6" s="266">
        <f t="shared" si="0"/>
        <v>173663.7</v>
      </c>
      <c r="J6" s="266">
        <f t="shared" si="0"/>
        <v>177809.84</v>
      </c>
      <c r="K6" s="266">
        <f t="shared" si="0"/>
        <v>186308.3872</v>
      </c>
      <c r="L6" s="266">
        <f t="shared" si="0"/>
        <v>188512.26900000003</v>
      </c>
      <c r="M6" s="43">
        <v>193638.08</v>
      </c>
    </row>
    <row r="7" spans="1:13" x14ac:dyDescent="0.25">
      <c r="A7" s="263" t="s">
        <v>446</v>
      </c>
      <c r="B7" s="263">
        <v>188180</v>
      </c>
      <c r="C7" s="263">
        <v>199952</v>
      </c>
      <c r="D7" s="263">
        <v>208597</v>
      </c>
      <c r="E7" s="263">
        <v>223788</v>
      </c>
      <c r="F7" s="263">
        <v>234992</v>
      </c>
      <c r="G7" s="263">
        <v>251290</v>
      </c>
      <c r="H7" s="263">
        <v>264810</v>
      </c>
      <c r="I7" s="263">
        <v>274811</v>
      </c>
      <c r="J7" s="263">
        <v>294169</v>
      </c>
      <c r="K7" s="264">
        <v>297246.03999999998</v>
      </c>
      <c r="L7" s="263">
        <v>306475.19</v>
      </c>
      <c r="M7" s="43">
        <v>319168.58</v>
      </c>
    </row>
    <row r="8" spans="1:13" x14ac:dyDescent="0.25">
      <c r="A8" s="263" t="s">
        <v>449</v>
      </c>
      <c r="B8" s="267">
        <v>223912.87</v>
      </c>
      <c r="C8" s="266">
        <f>C7*C11</f>
        <v>235943.36</v>
      </c>
      <c r="D8" s="266">
        <f t="shared" ref="D8:L8" si="1">D7*D11</f>
        <v>235714.61</v>
      </c>
      <c r="E8" s="266">
        <f t="shared" si="1"/>
        <v>255118.31999999998</v>
      </c>
      <c r="F8" s="266">
        <f t="shared" si="1"/>
        <v>265540.95999999996</v>
      </c>
      <c r="G8" s="266">
        <f t="shared" si="1"/>
        <v>273906.10000000003</v>
      </c>
      <c r="H8" s="266">
        <f t="shared" si="1"/>
        <v>283346.7</v>
      </c>
      <c r="I8" s="266">
        <f t="shared" si="1"/>
        <v>288551.55</v>
      </c>
      <c r="J8" s="266">
        <f t="shared" si="1"/>
        <v>305935.76</v>
      </c>
      <c r="K8" s="266">
        <f t="shared" si="1"/>
        <v>309135.88159999996</v>
      </c>
      <c r="L8" s="266">
        <f t="shared" si="1"/>
        <v>312604.69380000001</v>
      </c>
      <c r="M8" s="43">
        <v>319168.58</v>
      </c>
    </row>
    <row r="9" spans="1:13" x14ac:dyDescent="0.25">
      <c r="M9" s="263"/>
    </row>
    <row r="10" spans="1:13" x14ac:dyDescent="0.25">
      <c r="A10" s="263"/>
      <c r="B10" s="263"/>
      <c r="C10" s="263"/>
      <c r="D10" s="263"/>
      <c r="E10" s="263"/>
      <c r="F10" s="263"/>
      <c r="G10" s="263"/>
      <c r="H10" s="263"/>
      <c r="I10" s="263"/>
      <c r="J10" s="263"/>
      <c r="K10" s="263"/>
      <c r="L10" s="263"/>
      <c r="M10" s="263"/>
    </row>
    <row r="11" spans="1:13" x14ac:dyDescent="0.25">
      <c r="A11" s="263"/>
      <c r="B11" s="263"/>
      <c r="C11" s="263">
        <v>1.18</v>
      </c>
      <c r="D11" s="263">
        <v>1.1299999999999999</v>
      </c>
      <c r="E11" s="263">
        <v>1.1399999999999999</v>
      </c>
      <c r="F11" s="263">
        <v>1.1299999999999999</v>
      </c>
      <c r="G11" s="263">
        <v>1.0900000000000001</v>
      </c>
      <c r="H11" s="263">
        <v>1.07</v>
      </c>
      <c r="I11" s="263">
        <v>1.05</v>
      </c>
      <c r="J11" s="263">
        <v>1.04</v>
      </c>
      <c r="K11" s="263">
        <v>1.04</v>
      </c>
      <c r="L11" s="263">
        <v>1.02</v>
      </c>
      <c r="M11" s="263"/>
    </row>
    <row r="14" spans="1:13" ht="12" customHeight="1" x14ac:dyDescent="0.25"/>
    <row r="15" spans="1:13" ht="12" customHeight="1" x14ac:dyDescent="0.25"/>
    <row r="16" spans="1:13" ht="12" customHeight="1" x14ac:dyDescent="0.25"/>
    <row r="17" ht="12" customHeight="1" x14ac:dyDescent="0.25"/>
    <row r="18" ht="12" customHeight="1" x14ac:dyDescent="0.25"/>
    <row r="19" ht="12" customHeight="1" x14ac:dyDescent="0.25"/>
    <row r="20" ht="12" customHeight="1" x14ac:dyDescent="0.25"/>
    <row r="21" ht="12.75" customHeight="1" x14ac:dyDescent="0.25"/>
    <row r="26" ht="12.75" customHeight="1" x14ac:dyDescent="0.25"/>
    <row r="33" spans="1:10" ht="11.25" customHeight="1" x14ac:dyDescent="0.25">
      <c r="A33" s="262" t="s">
        <v>458</v>
      </c>
    </row>
    <row r="34" spans="1:10" x14ac:dyDescent="0.25">
      <c r="A34" s="262" t="s">
        <v>459</v>
      </c>
    </row>
    <row r="35" spans="1:10" x14ac:dyDescent="0.25">
      <c r="B35" s="106" t="s">
        <v>411</v>
      </c>
      <c r="C35" s="106"/>
      <c r="D35" s="106"/>
      <c r="E35" s="106"/>
      <c r="F35" s="106"/>
      <c r="G35" s="106"/>
      <c r="H35" s="106" t="s">
        <v>154</v>
      </c>
      <c r="I35" s="106" t="s">
        <v>460</v>
      </c>
      <c r="J35" s="106"/>
    </row>
    <row r="36" spans="1:10" x14ac:dyDescent="0.25">
      <c r="B36" s="107" t="s">
        <v>412</v>
      </c>
      <c r="C36" s="107"/>
      <c r="D36" s="107"/>
      <c r="E36" s="59"/>
      <c r="F36" s="59"/>
      <c r="G36" s="59"/>
      <c r="H36" s="107" t="s">
        <v>151</v>
      </c>
      <c r="I36" s="107" t="s">
        <v>461</v>
      </c>
    </row>
    <row r="37" spans="1:10" x14ac:dyDescent="0.25">
      <c r="B37" s="107" t="s">
        <v>413</v>
      </c>
      <c r="C37" s="107"/>
      <c r="D37" s="107"/>
      <c r="G37" s="59"/>
      <c r="H37" s="107" t="s">
        <v>150</v>
      </c>
      <c r="I37" s="107" t="s">
        <v>462</v>
      </c>
    </row>
    <row r="38" spans="1:10" x14ac:dyDescent="0.25">
      <c r="B38" s="107" t="s">
        <v>414</v>
      </c>
      <c r="C38" s="107"/>
      <c r="D38" s="107"/>
      <c r="G38" s="262"/>
      <c r="H38" s="262" t="s">
        <v>149</v>
      </c>
      <c r="I38" s="262" t="s">
        <v>463</v>
      </c>
    </row>
    <row r="39" spans="1:10" x14ac:dyDescent="0.25">
      <c r="B39" s="107" t="s">
        <v>415</v>
      </c>
      <c r="C39" s="107"/>
      <c r="D39" s="107"/>
      <c r="G39" s="59"/>
      <c r="H39" s="107" t="s">
        <v>147</v>
      </c>
      <c r="I39" s="107" t="s">
        <v>464</v>
      </c>
    </row>
    <row r="40" spans="1:10" x14ac:dyDescent="0.25">
      <c r="B40" s="107" t="s">
        <v>416</v>
      </c>
      <c r="C40" s="107"/>
      <c r="D40" s="107"/>
      <c r="G40" s="59"/>
      <c r="H40" s="107" t="s">
        <v>146</v>
      </c>
      <c r="I40" s="262" t="s">
        <v>465</v>
      </c>
    </row>
    <row r="41" spans="1:10" x14ac:dyDescent="0.25">
      <c r="B41" s="107"/>
      <c r="C41" s="107"/>
      <c r="D41" s="107"/>
      <c r="G41" s="59"/>
      <c r="H41" s="107"/>
      <c r="I41" s="262"/>
    </row>
    <row r="42" spans="1:10" x14ac:dyDescent="0.25">
      <c r="A42" s="106" t="s">
        <v>417</v>
      </c>
      <c r="C42" s="108"/>
      <c r="D42" s="108"/>
      <c r="E42" s="106"/>
      <c r="F42" s="106"/>
    </row>
    <row r="43" spans="1:10" x14ac:dyDescent="0.25">
      <c r="A43" s="106" t="s">
        <v>340</v>
      </c>
      <c r="C43" s="106"/>
      <c r="D43" s="106"/>
      <c r="E43" s="106"/>
      <c r="F43" s="106"/>
    </row>
    <row r="44" spans="1:10" x14ac:dyDescent="0.25">
      <c r="C44" s="106"/>
      <c r="D44" s="106"/>
      <c r="E44" s="106"/>
      <c r="F44" s="106"/>
    </row>
  </sheetData>
  <hyperlinks>
    <hyperlink ref="A2:C2" location="TOC!A1" display="Return to Table of Contents"/>
  </hyperlinks>
  <pageMargins left="0.25" right="0.25" top="0.75" bottom="0.75" header="0.3" footer="0.3"/>
  <pageSetup scale="74" fitToHeight="0" orientation="portrait" r:id="rId1"/>
  <headerFooter differentFirst="1">
    <oddHeader>&amp;L2017-18 Survey of Dental Education
Report 2 - Tuition, Admission, and Attrition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pane ySplit="2" topLeftCell="A3" activePane="bottomLeft" state="frozen"/>
      <selection activeCell="G99" sqref="G99"/>
      <selection pane="bottomLeft"/>
    </sheetView>
  </sheetViews>
  <sheetFormatPr defaultColWidth="9.1796875" defaultRowHeight="12.5" x14ac:dyDescent="0.25"/>
  <cols>
    <col min="1" max="1" width="9.1796875" style="43"/>
    <col min="2" max="2" width="12.26953125" style="43" customWidth="1"/>
    <col min="3" max="11" width="12.26953125" style="43" bestFit="1" customWidth="1"/>
    <col min="12" max="12" width="12.26953125" style="43" customWidth="1"/>
    <col min="13" max="13" width="6.26953125" style="43" customWidth="1"/>
    <col min="14" max="16384" width="9.1796875" style="43"/>
  </cols>
  <sheetData>
    <row r="1" spans="1:14" ht="15" x14ac:dyDescent="0.3">
      <c r="A1" s="54" t="s">
        <v>479</v>
      </c>
    </row>
    <row r="2" spans="1:14" x14ac:dyDescent="0.25">
      <c r="A2" s="259" t="s">
        <v>1</v>
      </c>
      <c r="B2" s="259"/>
      <c r="C2" s="259"/>
    </row>
    <row r="4" spans="1:14" x14ac:dyDescent="0.25">
      <c r="A4" s="263"/>
      <c r="B4" s="263" t="s">
        <v>145</v>
      </c>
      <c r="C4" s="263" t="s">
        <v>146</v>
      </c>
      <c r="D4" s="263" t="s">
        <v>147</v>
      </c>
      <c r="E4" s="263" t="s">
        <v>148</v>
      </c>
      <c r="F4" s="263" t="s">
        <v>149</v>
      </c>
      <c r="G4" s="263" t="s">
        <v>150</v>
      </c>
      <c r="H4" s="263" t="s">
        <v>151</v>
      </c>
      <c r="I4" s="263" t="s">
        <v>152</v>
      </c>
      <c r="J4" s="263" t="s">
        <v>153</v>
      </c>
      <c r="K4" s="263" t="s">
        <v>154</v>
      </c>
      <c r="L4" s="263" t="s">
        <v>155</v>
      </c>
    </row>
    <row r="5" spans="1:14" x14ac:dyDescent="0.25">
      <c r="A5" s="263" t="s">
        <v>445</v>
      </c>
      <c r="B5" s="263">
        <v>206549</v>
      </c>
      <c r="C5" s="263">
        <v>215611</v>
      </c>
      <c r="D5" s="263">
        <v>230665</v>
      </c>
      <c r="E5" s="263">
        <v>242081</v>
      </c>
      <c r="F5" s="263">
        <v>257614</v>
      </c>
      <c r="G5" s="263">
        <v>269868</v>
      </c>
      <c r="H5" s="263">
        <v>279547</v>
      </c>
      <c r="I5" s="263">
        <v>283356</v>
      </c>
      <c r="J5" s="264">
        <v>292103.96999999997</v>
      </c>
      <c r="K5" s="263">
        <v>300252.49</v>
      </c>
      <c r="L5" s="263">
        <v>310229.56</v>
      </c>
    </row>
    <row r="6" spans="1:14" x14ac:dyDescent="0.25">
      <c r="A6" s="263" t="s">
        <v>446</v>
      </c>
      <c r="B6" s="263">
        <v>188283</v>
      </c>
      <c r="C6" s="263">
        <v>201704</v>
      </c>
      <c r="D6" s="263">
        <v>209744</v>
      </c>
      <c r="E6" s="263">
        <v>229560</v>
      </c>
      <c r="F6" s="263">
        <v>248129</v>
      </c>
      <c r="G6" s="263">
        <v>265237</v>
      </c>
      <c r="H6" s="263">
        <v>277463</v>
      </c>
      <c r="I6" s="263">
        <v>298438</v>
      </c>
      <c r="J6" s="264">
        <v>301337.21000000002</v>
      </c>
      <c r="K6" s="263">
        <v>310151.65000000002</v>
      </c>
      <c r="L6" s="263">
        <v>322960.58</v>
      </c>
    </row>
    <row r="7" spans="1:14" x14ac:dyDescent="0.25">
      <c r="A7" s="263"/>
      <c r="B7" s="263"/>
      <c r="C7" s="263"/>
      <c r="D7" s="263"/>
      <c r="E7" s="263"/>
      <c r="F7" s="263"/>
      <c r="G7" s="263"/>
      <c r="H7" s="263"/>
      <c r="I7" s="263"/>
      <c r="J7" s="263"/>
      <c r="K7" s="263"/>
      <c r="L7" s="263"/>
      <c r="M7" s="263"/>
      <c r="N7" s="263"/>
    </row>
    <row r="8" spans="1:14" x14ac:dyDescent="0.25">
      <c r="A8" s="263"/>
      <c r="B8" s="263"/>
      <c r="C8" s="263"/>
      <c r="D8" s="263"/>
      <c r="E8" s="263"/>
      <c r="F8" s="263"/>
      <c r="G8" s="263"/>
      <c r="H8" s="263"/>
      <c r="I8" s="263"/>
      <c r="J8" s="263"/>
      <c r="K8" s="263"/>
      <c r="L8" s="263"/>
      <c r="M8" s="46"/>
      <c r="N8" s="263"/>
    </row>
    <row r="9" spans="1:14" x14ac:dyDescent="0.25">
      <c r="A9" s="263"/>
      <c r="B9" s="263"/>
      <c r="C9" s="263"/>
      <c r="D9" s="263"/>
      <c r="E9" s="263"/>
      <c r="F9" s="263"/>
      <c r="G9" s="263"/>
      <c r="H9" s="263"/>
      <c r="I9" s="263"/>
      <c r="J9" s="263"/>
      <c r="K9" s="263"/>
      <c r="L9" s="263"/>
      <c r="M9" s="263"/>
      <c r="N9" s="263"/>
    </row>
    <row r="10" spans="1:14" x14ac:dyDescent="0.25">
      <c r="A10" s="263"/>
      <c r="B10" s="263"/>
      <c r="C10" s="263"/>
      <c r="D10" s="263"/>
      <c r="E10" s="263"/>
      <c r="F10" s="263"/>
      <c r="G10" s="263"/>
      <c r="H10" s="263"/>
      <c r="I10" s="263"/>
      <c r="J10" s="263"/>
      <c r="K10" s="263"/>
      <c r="L10" s="263"/>
      <c r="M10" s="263"/>
      <c r="N10" s="263"/>
    </row>
    <row r="11" spans="1:14" x14ac:dyDescent="0.25">
      <c r="A11" s="263"/>
      <c r="B11" s="263"/>
      <c r="C11" s="263"/>
      <c r="D11" s="263"/>
      <c r="E11" s="263"/>
      <c r="F11" s="263"/>
      <c r="G11" s="263"/>
      <c r="H11" s="263"/>
      <c r="I11" s="263"/>
      <c r="J11" s="263"/>
      <c r="K11" s="263"/>
      <c r="L11" s="263"/>
      <c r="M11" s="263"/>
      <c r="N11" s="263"/>
    </row>
    <row r="12" spans="1:14" x14ac:dyDescent="0.25">
      <c r="A12" s="263"/>
      <c r="B12" s="263"/>
      <c r="C12" s="263"/>
      <c r="D12" s="263"/>
      <c r="E12" s="263"/>
      <c r="F12" s="263"/>
      <c r="G12" s="263"/>
      <c r="H12" s="263"/>
      <c r="I12" s="263"/>
      <c r="J12" s="263"/>
      <c r="K12" s="263"/>
      <c r="L12" s="263"/>
      <c r="M12" s="263"/>
      <c r="N12" s="263"/>
    </row>
    <row r="13" spans="1:14" ht="12" customHeight="1" x14ac:dyDescent="0.25">
      <c r="A13" s="263"/>
      <c r="B13" s="263"/>
      <c r="C13" s="263"/>
      <c r="D13" s="263"/>
      <c r="E13" s="263"/>
      <c r="F13" s="263"/>
      <c r="G13" s="263"/>
      <c r="H13" s="263"/>
      <c r="I13" s="263"/>
      <c r="J13" s="263"/>
      <c r="K13" s="263"/>
      <c r="L13" s="263"/>
      <c r="M13" s="263"/>
      <c r="N13" s="263"/>
    </row>
    <row r="14" spans="1:14" ht="12" customHeight="1" x14ac:dyDescent="0.25">
      <c r="A14" s="263"/>
      <c r="B14" s="263"/>
      <c r="C14" s="263"/>
      <c r="D14" s="263"/>
      <c r="E14" s="263"/>
      <c r="F14" s="263"/>
      <c r="G14" s="263"/>
      <c r="H14" s="263"/>
      <c r="I14" s="263"/>
      <c r="J14" s="263"/>
      <c r="K14" s="263"/>
      <c r="L14" s="263"/>
      <c r="M14" s="263"/>
      <c r="N14" s="263"/>
    </row>
    <row r="15" spans="1:14" ht="12" customHeight="1" x14ac:dyDescent="0.25"/>
    <row r="16" spans="1:14" ht="12" customHeight="1" x14ac:dyDescent="0.25"/>
    <row r="17" ht="12" customHeight="1" x14ac:dyDescent="0.25"/>
    <row r="18" ht="12" customHeight="1" x14ac:dyDescent="0.25"/>
    <row r="19" ht="12" customHeight="1" x14ac:dyDescent="0.25"/>
    <row r="20" ht="12.75" customHeight="1" x14ac:dyDescent="0.25"/>
    <row r="25" ht="12.75" customHeight="1" x14ac:dyDescent="0.25"/>
    <row r="33" spans="1:9" ht="11.25" customHeight="1" x14ac:dyDescent="0.25">
      <c r="A33" s="262" t="s">
        <v>458</v>
      </c>
    </row>
    <row r="34" spans="1:9" x14ac:dyDescent="0.25">
      <c r="A34" s="262" t="s">
        <v>459</v>
      </c>
    </row>
    <row r="35" spans="1:9" x14ac:dyDescent="0.25">
      <c r="B35" s="106" t="s">
        <v>411</v>
      </c>
      <c r="H35" s="106" t="s">
        <v>154</v>
      </c>
      <c r="I35" s="106" t="s">
        <v>460</v>
      </c>
    </row>
    <row r="36" spans="1:9" x14ac:dyDescent="0.25">
      <c r="B36" s="107" t="s">
        <v>412</v>
      </c>
      <c r="C36" s="107"/>
      <c r="D36" s="107"/>
      <c r="E36" s="59"/>
      <c r="F36" s="59"/>
      <c r="G36" s="59"/>
      <c r="H36" s="107" t="s">
        <v>151</v>
      </c>
      <c r="I36" s="107" t="s">
        <v>461</v>
      </c>
    </row>
    <row r="37" spans="1:9" x14ac:dyDescent="0.25">
      <c r="B37" s="107" t="s">
        <v>413</v>
      </c>
      <c r="C37" s="107"/>
      <c r="D37" s="107"/>
      <c r="G37" s="59"/>
      <c r="H37" s="107" t="s">
        <v>150</v>
      </c>
      <c r="I37" s="107" t="s">
        <v>462</v>
      </c>
    </row>
    <row r="38" spans="1:9" x14ac:dyDescent="0.25">
      <c r="B38" s="107" t="s">
        <v>414</v>
      </c>
      <c r="C38" s="107"/>
      <c r="D38" s="107"/>
      <c r="G38" s="262"/>
      <c r="H38" s="262" t="s">
        <v>149</v>
      </c>
      <c r="I38" s="262" t="s">
        <v>463</v>
      </c>
    </row>
    <row r="39" spans="1:9" x14ac:dyDescent="0.25">
      <c r="B39" s="107" t="s">
        <v>415</v>
      </c>
      <c r="C39" s="107"/>
      <c r="D39" s="107"/>
      <c r="G39" s="59"/>
      <c r="H39" s="107" t="s">
        <v>147</v>
      </c>
      <c r="I39" s="107" t="s">
        <v>464</v>
      </c>
    </row>
    <row r="40" spans="1:9" x14ac:dyDescent="0.25">
      <c r="B40" s="107" t="s">
        <v>416</v>
      </c>
      <c r="C40" s="107"/>
      <c r="D40" s="107"/>
      <c r="G40" s="59"/>
      <c r="H40" s="107" t="s">
        <v>146</v>
      </c>
      <c r="I40" s="262" t="s">
        <v>465</v>
      </c>
    </row>
    <row r="42" spans="1:9" x14ac:dyDescent="0.25">
      <c r="A42" s="106" t="s">
        <v>417</v>
      </c>
    </row>
    <row r="43" spans="1:9" x14ac:dyDescent="0.25">
      <c r="A43" s="106" t="s">
        <v>340</v>
      </c>
    </row>
  </sheetData>
  <hyperlinks>
    <hyperlink ref="A2:C2" location="TOC!A1" display="Return to Table of Contents"/>
  </hyperlinks>
  <pageMargins left="0.25" right="0.25" top="0.75" bottom="0.75" header="0.3" footer="0.3"/>
  <pageSetup scale="69" fitToHeight="0" orientation="portrait" r:id="rId1"/>
  <headerFooter differentFirst="1">
    <oddHeader>&amp;L2017-18 Survey of Dental Education
Report 2 - Tuition, Admission, and Attrition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U17" sqref="U17"/>
    </sheetView>
  </sheetViews>
  <sheetFormatPr defaultColWidth="9.1796875" defaultRowHeight="12.5" x14ac:dyDescent="0.25"/>
  <cols>
    <col min="1" max="16384" width="9.1796875" style="98"/>
  </cols>
  <sheetData>
    <row r="1" spans="1:10" ht="15" x14ac:dyDescent="0.3">
      <c r="A1" s="268" t="s">
        <v>601</v>
      </c>
    </row>
    <row r="2" spans="1:10" x14ac:dyDescent="0.25">
      <c r="A2" s="678" t="s">
        <v>1</v>
      </c>
      <c r="B2" s="678"/>
      <c r="C2" s="678"/>
    </row>
    <row r="4" spans="1:10" s="269" customFormat="1" x14ac:dyDescent="0.25"/>
    <row r="5" spans="1:10" s="269" customFormat="1" x14ac:dyDescent="0.25"/>
    <row r="6" spans="1:10" s="269" customFormat="1" x14ac:dyDescent="0.25"/>
    <row r="7" spans="1:10" s="269" customFormat="1" x14ac:dyDescent="0.25">
      <c r="D7" s="269" t="s">
        <v>466</v>
      </c>
      <c r="I7" s="269" t="s">
        <v>467</v>
      </c>
    </row>
    <row r="8" spans="1:10" s="269" customFormat="1" ht="13" x14ac:dyDescent="0.25">
      <c r="C8" s="278" t="s">
        <v>468</v>
      </c>
      <c r="D8" s="279">
        <f>E8/$E$11</f>
        <v>0.50228966063516423</v>
      </c>
      <c r="E8" s="281">
        <v>60876</v>
      </c>
      <c r="F8" s="270"/>
      <c r="H8" s="278" t="s">
        <v>468</v>
      </c>
      <c r="I8" s="280">
        <f>J8/$J$11</f>
        <v>0.43446453972769761</v>
      </c>
      <c r="J8" s="278">
        <v>2138</v>
      </c>
    </row>
    <row r="9" spans="1:10" s="269" customFormat="1" ht="13" x14ac:dyDescent="0.25">
      <c r="C9" s="278" t="s">
        <v>469</v>
      </c>
      <c r="D9" s="279">
        <f t="shared" ref="D9:D10" si="0">E9/$E$11</f>
        <v>0.49714101834203817</v>
      </c>
      <c r="E9" s="281">
        <v>60252</v>
      </c>
      <c r="F9" s="270"/>
      <c r="H9" s="278" t="s">
        <v>469</v>
      </c>
      <c r="I9" s="280">
        <f t="shared" ref="I9:I10" si="1">J9/$J$11</f>
        <v>0.56472261735419627</v>
      </c>
      <c r="J9" s="278">
        <v>2779</v>
      </c>
    </row>
    <row r="10" spans="1:10" s="269" customFormat="1" ht="13" x14ac:dyDescent="0.25">
      <c r="C10" s="278" t="s">
        <v>470</v>
      </c>
      <c r="D10" s="279">
        <f t="shared" si="0"/>
        <v>5.6932102279759402E-4</v>
      </c>
      <c r="E10" s="281">
        <v>69</v>
      </c>
      <c r="F10" s="270"/>
      <c r="H10" s="278" t="s">
        <v>470</v>
      </c>
      <c r="I10" s="280">
        <f t="shared" si="1"/>
        <v>8.1284291810607601E-4</v>
      </c>
      <c r="J10" s="278">
        <v>4</v>
      </c>
    </row>
    <row r="11" spans="1:10" s="269" customFormat="1" x14ac:dyDescent="0.25">
      <c r="E11" s="282">
        <f>SUM(E8:E10)</f>
        <v>121197</v>
      </c>
      <c r="J11" s="282">
        <f>SUM(J8:J10)</f>
        <v>4921</v>
      </c>
    </row>
    <row r="12" spans="1:10" s="269" customFormat="1" x14ac:dyDescent="0.25"/>
    <row r="13" spans="1:10" s="269" customFormat="1" ht="13" x14ac:dyDescent="0.25">
      <c r="C13" s="271" t="s">
        <v>471</v>
      </c>
      <c r="D13" s="271" t="s">
        <v>472</v>
      </c>
      <c r="H13" s="271" t="s">
        <v>471</v>
      </c>
      <c r="I13" s="271" t="s">
        <v>472</v>
      </c>
    </row>
    <row r="14" spans="1:10" s="269" customFormat="1" ht="13" x14ac:dyDescent="0.25">
      <c r="C14" s="271" t="s">
        <v>473</v>
      </c>
      <c r="D14" s="272">
        <v>62603</v>
      </c>
      <c r="E14" s="269">
        <f>D14/D17</f>
        <v>0.50670174018615943</v>
      </c>
      <c r="H14" s="271" t="s">
        <v>473</v>
      </c>
      <c r="I14" s="272">
        <v>1625</v>
      </c>
      <c r="J14" s="269">
        <f>I14/I17</f>
        <v>0.37878787878787878</v>
      </c>
    </row>
    <row r="15" spans="1:10" s="269" customFormat="1" ht="13" x14ac:dyDescent="0.25">
      <c r="C15" s="271" t="s">
        <v>474</v>
      </c>
      <c r="D15" s="272">
        <v>59670</v>
      </c>
      <c r="E15" s="269">
        <f>D15/D17</f>
        <v>0.48296236341562121</v>
      </c>
      <c r="H15" s="271" t="s">
        <v>474</v>
      </c>
      <c r="I15" s="272">
        <v>2187</v>
      </c>
      <c r="J15" s="269">
        <f>I15/I17</f>
        <v>0.50979020979020984</v>
      </c>
    </row>
    <row r="16" spans="1:10" s="269" customFormat="1" ht="13" x14ac:dyDescent="0.25">
      <c r="C16" s="271" t="s">
        <v>475</v>
      </c>
      <c r="D16" s="272">
        <v>1277</v>
      </c>
      <c r="E16" s="269">
        <f>D16/D17</f>
        <v>1.0335896398219344E-2</v>
      </c>
      <c r="H16" s="271" t="s">
        <v>475</v>
      </c>
      <c r="I16" s="272">
        <v>478</v>
      </c>
      <c r="J16" s="269">
        <f>I16/I17</f>
        <v>0.11142191142191142</v>
      </c>
    </row>
    <row r="17" spans="2:11" s="269" customFormat="1" x14ac:dyDescent="0.25">
      <c r="D17" s="269">
        <f>SUM(D14:D16)</f>
        <v>123550</v>
      </c>
      <c r="I17" s="269">
        <f>SUM(I14:I16)</f>
        <v>4290</v>
      </c>
    </row>
    <row r="18" spans="2:11" s="269" customFormat="1" x14ac:dyDescent="0.25"/>
    <row r="19" spans="2:11" s="269" customFormat="1" x14ac:dyDescent="0.25"/>
    <row r="20" spans="2:11" s="269" customFormat="1" x14ac:dyDescent="0.25"/>
    <row r="21" spans="2:11" s="269" customFormat="1" x14ac:dyDescent="0.25"/>
    <row r="22" spans="2:11" s="269" customFormat="1" x14ac:dyDescent="0.25"/>
    <row r="27" spans="2:11" ht="12.75" customHeight="1" x14ac:dyDescent="0.25">
      <c r="B27" s="273"/>
      <c r="C27" s="273"/>
      <c r="D27" s="274"/>
      <c r="E27" s="274"/>
      <c r="F27" s="274"/>
      <c r="G27" s="274"/>
      <c r="H27" s="274"/>
      <c r="I27" s="274"/>
      <c r="J27" s="274"/>
      <c r="K27" s="275"/>
    </row>
    <row r="28" spans="2:11" x14ac:dyDescent="0.25">
      <c r="C28" s="275"/>
      <c r="D28" s="275"/>
      <c r="E28" s="275"/>
      <c r="F28" s="275"/>
      <c r="G28" s="275"/>
      <c r="H28" s="275"/>
      <c r="I28" s="275"/>
      <c r="J28" s="275"/>
      <c r="K28" s="275"/>
    </row>
    <row r="29" spans="2:11" x14ac:dyDescent="0.25">
      <c r="C29" s="219"/>
      <c r="D29" s="219"/>
      <c r="E29" s="219"/>
      <c r="F29" s="219"/>
      <c r="G29" s="219"/>
      <c r="H29" s="219"/>
      <c r="I29" s="219"/>
      <c r="J29" s="219"/>
      <c r="K29" s="219"/>
    </row>
    <row r="33" spans="1:1" x14ac:dyDescent="0.25">
      <c r="A33" s="274" t="s">
        <v>476</v>
      </c>
    </row>
    <row r="35" spans="1:1" x14ac:dyDescent="0.25">
      <c r="A35" s="276" t="s">
        <v>480</v>
      </c>
    </row>
    <row r="36" spans="1:1" x14ac:dyDescent="0.25">
      <c r="A36" s="276" t="s">
        <v>340</v>
      </c>
    </row>
  </sheetData>
  <mergeCells count="1">
    <mergeCell ref="A2:C2"/>
  </mergeCells>
  <hyperlinks>
    <hyperlink ref="A2:C2" location="TOC!A1" display="Return to Table of Contents"/>
  </hyperlinks>
  <pageMargins left="0.25" right="0.25" top="0.75" bottom="0.75" header="0.3" footer="0.3"/>
  <pageSetup scale="66" fitToHeight="0" orientation="portrait" r:id="rId1"/>
  <headerFooter differentFirst="1">
    <oddHeader>&amp;L2017-18 Survey of Dental Education
Report 2 - Tuition, Admission, and Attrition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workbookViewId="0">
      <pane ySplit="4" topLeftCell="A5" activePane="bottomLeft" state="frozen"/>
      <selection activeCell="G99" sqref="G99"/>
      <selection pane="bottomLeft" sqref="A1:F1"/>
    </sheetView>
  </sheetViews>
  <sheetFormatPr defaultColWidth="9.1796875" defaultRowHeight="12.5" x14ac:dyDescent="0.25"/>
  <cols>
    <col min="1" max="1" width="5.7265625" style="3" customWidth="1"/>
    <col min="2" max="2" width="53.453125" style="3" customWidth="1"/>
    <col min="3" max="3" width="13.81640625" style="3" customWidth="1"/>
    <col min="4" max="4" width="14.81640625" style="3" customWidth="1"/>
    <col min="5" max="5" width="16.453125" style="3" customWidth="1"/>
    <col min="6" max="6" width="16.54296875" style="3" customWidth="1"/>
    <col min="7" max="16384" width="9.1796875" style="1"/>
  </cols>
  <sheetData>
    <row r="1" spans="1:6" ht="30.75" customHeight="1" x14ac:dyDescent="0.3">
      <c r="A1" s="672" t="s">
        <v>175</v>
      </c>
      <c r="B1" s="672"/>
      <c r="C1" s="672"/>
      <c r="D1" s="672"/>
      <c r="E1" s="672"/>
      <c r="F1" s="672"/>
    </row>
    <row r="2" spans="1:6" ht="13" thickBot="1" x14ac:dyDescent="0.3">
      <c r="A2" s="663" t="s">
        <v>1</v>
      </c>
      <c r="B2" s="663"/>
    </row>
    <row r="3" spans="1:6" ht="12.75" customHeight="1" x14ac:dyDescent="0.3">
      <c r="A3" s="664"/>
      <c r="B3" s="674"/>
      <c r="C3" s="679" t="s">
        <v>176</v>
      </c>
      <c r="D3" s="680"/>
      <c r="E3" s="230"/>
      <c r="F3" s="231"/>
    </row>
    <row r="4" spans="1:6" ht="41.25" customHeight="1" x14ac:dyDescent="0.3">
      <c r="A4" s="112" t="s">
        <v>7</v>
      </c>
      <c r="B4" s="232" t="s">
        <v>8</v>
      </c>
      <c r="C4" s="233" t="s">
        <v>177</v>
      </c>
      <c r="D4" s="234" t="s">
        <v>178</v>
      </c>
      <c r="E4" s="234" t="s">
        <v>179</v>
      </c>
      <c r="F4" s="235" t="s">
        <v>180</v>
      </c>
    </row>
    <row r="5" spans="1:6" x14ac:dyDescent="0.25">
      <c r="A5" s="9" t="s">
        <v>11</v>
      </c>
      <c r="B5" s="10" t="s">
        <v>12</v>
      </c>
      <c r="C5" s="236">
        <v>917</v>
      </c>
      <c r="D5" s="237">
        <v>917</v>
      </c>
      <c r="E5" s="237">
        <v>86</v>
      </c>
      <c r="F5" s="238">
        <v>63</v>
      </c>
    </row>
    <row r="6" spans="1:6" x14ac:dyDescent="0.25">
      <c r="A6" s="11" t="s">
        <v>13</v>
      </c>
      <c r="B6" s="12" t="s">
        <v>14</v>
      </c>
      <c r="C6" s="13">
        <v>2433</v>
      </c>
      <c r="D6" s="68">
        <v>272</v>
      </c>
      <c r="E6" s="68">
        <v>154</v>
      </c>
      <c r="F6" s="15">
        <v>76</v>
      </c>
    </row>
    <row r="7" spans="1:6" x14ac:dyDescent="0.25">
      <c r="A7" s="9" t="s">
        <v>13</v>
      </c>
      <c r="B7" s="10" t="s">
        <v>15</v>
      </c>
      <c r="C7" s="16">
        <v>3112</v>
      </c>
      <c r="D7" s="70">
        <v>1731</v>
      </c>
      <c r="E7" s="70">
        <v>281</v>
      </c>
      <c r="F7" s="18">
        <v>142</v>
      </c>
    </row>
    <row r="8" spans="1:6" x14ac:dyDescent="0.25">
      <c r="A8" s="11" t="s">
        <v>16</v>
      </c>
      <c r="B8" s="12" t="s">
        <v>17</v>
      </c>
      <c r="C8" s="13">
        <v>2390</v>
      </c>
      <c r="D8" s="68">
        <v>330</v>
      </c>
      <c r="E8" s="68">
        <v>237</v>
      </c>
      <c r="F8" s="15">
        <v>143</v>
      </c>
    </row>
    <row r="9" spans="1:6" x14ac:dyDescent="0.25">
      <c r="A9" s="9" t="s">
        <v>16</v>
      </c>
      <c r="B9" s="10" t="s">
        <v>19</v>
      </c>
      <c r="C9" s="16">
        <v>2031</v>
      </c>
      <c r="D9" s="70">
        <v>1382</v>
      </c>
      <c r="E9" s="70">
        <v>121</v>
      </c>
      <c r="F9" s="18">
        <v>90</v>
      </c>
    </row>
    <row r="10" spans="1:6" x14ac:dyDescent="0.25">
      <c r="A10" s="11" t="s">
        <v>16</v>
      </c>
      <c r="B10" s="12" t="s">
        <v>20</v>
      </c>
      <c r="C10" s="13">
        <v>1785</v>
      </c>
      <c r="D10" s="68">
        <v>170</v>
      </c>
      <c r="E10" s="68">
        <v>141</v>
      </c>
      <c r="F10" s="15">
        <v>88</v>
      </c>
    </row>
    <row r="11" spans="1:6" x14ac:dyDescent="0.25">
      <c r="A11" s="9" t="s">
        <v>16</v>
      </c>
      <c r="B11" s="10" t="s">
        <v>21</v>
      </c>
      <c r="C11" s="16">
        <v>2877</v>
      </c>
      <c r="D11" s="70">
        <v>2877</v>
      </c>
      <c r="E11" s="70">
        <v>145</v>
      </c>
      <c r="F11" s="18">
        <v>145</v>
      </c>
    </row>
    <row r="12" spans="1:6" x14ac:dyDescent="0.25">
      <c r="A12" s="11" t="s">
        <v>16</v>
      </c>
      <c r="B12" s="12" t="s">
        <v>22</v>
      </c>
      <c r="C12" s="13">
        <v>1652</v>
      </c>
      <c r="D12" s="68">
        <v>1652</v>
      </c>
      <c r="E12" s="68">
        <v>102</v>
      </c>
      <c r="F12" s="15">
        <v>102</v>
      </c>
    </row>
    <row r="13" spans="1:6" x14ac:dyDescent="0.25">
      <c r="A13" s="9" t="s">
        <v>16</v>
      </c>
      <c r="B13" s="10" t="s">
        <v>23</v>
      </c>
      <c r="C13" s="16">
        <v>3004</v>
      </c>
      <c r="D13" s="70">
        <v>2360</v>
      </c>
      <c r="E13" s="70">
        <v>203</v>
      </c>
      <c r="F13" s="18">
        <v>69</v>
      </c>
    </row>
    <row r="14" spans="1:6" x14ac:dyDescent="0.25">
      <c r="A14" s="11" t="s">
        <v>24</v>
      </c>
      <c r="B14" s="12" t="s">
        <v>25</v>
      </c>
      <c r="C14" s="13">
        <v>2040</v>
      </c>
      <c r="D14" s="68">
        <v>2040</v>
      </c>
      <c r="E14" s="68">
        <v>90</v>
      </c>
      <c r="F14" s="15">
        <v>81</v>
      </c>
    </row>
    <row r="15" spans="1:6" x14ac:dyDescent="0.25">
      <c r="A15" s="9" t="s">
        <v>26</v>
      </c>
      <c r="B15" s="10" t="s">
        <v>27</v>
      </c>
      <c r="C15" s="16">
        <v>1505</v>
      </c>
      <c r="D15" s="70">
        <v>173</v>
      </c>
      <c r="E15" s="70">
        <v>101</v>
      </c>
      <c r="F15" s="18">
        <v>48</v>
      </c>
    </row>
    <row r="16" spans="1:6" x14ac:dyDescent="0.25">
      <c r="A16" s="11" t="s">
        <v>28</v>
      </c>
      <c r="B16" s="12" t="s">
        <v>29</v>
      </c>
      <c r="C16" s="13">
        <v>2577</v>
      </c>
      <c r="D16" s="68">
        <v>112</v>
      </c>
      <c r="E16" s="68">
        <v>103</v>
      </c>
      <c r="F16" s="15">
        <v>79</v>
      </c>
    </row>
    <row r="17" spans="1:6" x14ac:dyDescent="0.25">
      <c r="A17" s="9" t="s">
        <v>30</v>
      </c>
      <c r="B17" s="10" t="s">
        <v>31</v>
      </c>
      <c r="C17" s="16">
        <v>1526</v>
      </c>
      <c r="D17" s="70">
        <v>1253</v>
      </c>
      <c r="E17" s="70">
        <v>156</v>
      </c>
      <c r="F17" s="18">
        <v>93</v>
      </c>
    </row>
    <row r="18" spans="1:6" x14ac:dyDescent="0.25">
      <c r="A18" s="11" t="s">
        <v>30</v>
      </c>
      <c r="B18" s="12" t="s">
        <v>32</v>
      </c>
      <c r="C18" s="13">
        <v>2855</v>
      </c>
      <c r="D18" s="68">
        <v>2855</v>
      </c>
      <c r="E18" s="68">
        <v>295</v>
      </c>
      <c r="F18" s="15">
        <v>125</v>
      </c>
    </row>
    <row r="19" spans="1:6" x14ac:dyDescent="0.25">
      <c r="A19" s="9" t="s">
        <v>30</v>
      </c>
      <c r="B19" s="10" t="s">
        <v>33</v>
      </c>
      <c r="C19" s="16">
        <v>3322</v>
      </c>
      <c r="D19" s="70">
        <v>2804</v>
      </c>
      <c r="E19" s="70">
        <v>257</v>
      </c>
      <c r="F19" s="18">
        <v>105</v>
      </c>
    </row>
    <row r="20" spans="1:6" x14ac:dyDescent="0.25">
      <c r="A20" s="11" t="s">
        <v>34</v>
      </c>
      <c r="B20" s="12" t="s">
        <v>35</v>
      </c>
      <c r="C20" s="13">
        <v>1002</v>
      </c>
      <c r="D20" s="68">
        <v>240</v>
      </c>
      <c r="E20" s="68">
        <v>128</v>
      </c>
      <c r="F20" s="15">
        <v>96</v>
      </c>
    </row>
    <row r="21" spans="1:6" x14ac:dyDescent="0.25">
      <c r="A21" s="9" t="s">
        <v>36</v>
      </c>
      <c r="B21" s="10" t="s">
        <v>37</v>
      </c>
      <c r="C21" s="16">
        <v>884</v>
      </c>
      <c r="D21" s="70">
        <v>568</v>
      </c>
      <c r="E21" s="70">
        <v>82</v>
      </c>
      <c r="F21" s="18">
        <v>51</v>
      </c>
    </row>
    <row r="22" spans="1:6" x14ac:dyDescent="0.25">
      <c r="A22" s="11" t="s">
        <v>36</v>
      </c>
      <c r="B22" s="12" t="s">
        <v>38</v>
      </c>
      <c r="C22" s="13">
        <v>1233</v>
      </c>
      <c r="D22" s="68">
        <v>203</v>
      </c>
      <c r="E22" s="68">
        <v>122</v>
      </c>
      <c r="F22" s="15">
        <v>69</v>
      </c>
    </row>
    <row r="23" spans="1:6" x14ac:dyDescent="0.25">
      <c r="A23" s="9" t="s">
        <v>36</v>
      </c>
      <c r="B23" s="10" t="s">
        <v>39</v>
      </c>
      <c r="C23" s="16">
        <v>2886</v>
      </c>
      <c r="D23" s="70">
        <v>2063</v>
      </c>
      <c r="E23" s="70">
        <v>289</v>
      </c>
      <c r="F23" s="18">
        <v>130</v>
      </c>
    </row>
    <row r="24" spans="1:6" x14ac:dyDescent="0.25">
      <c r="A24" s="11" t="s">
        <v>40</v>
      </c>
      <c r="B24" s="12" t="s">
        <v>41</v>
      </c>
      <c r="C24" s="13">
        <v>1284</v>
      </c>
      <c r="D24" s="68">
        <v>261</v>
      </c>
      <c r="E24" s="68">
        <v>215</v>
      </c>
      <c r="F24" s="15">
        <v>108</v>
      </c>
    </row>
    <row r="25" spans="1:6" x14ac:dyDescent="0.25">
      <c r="A25" s="9" t="s">
        <v>42</v>
      </c>
      <c r="B25" s="10" t="s">
        <v>43</v>
      </c>
      <c r="C25" s="16">
        <v>882</v>
      </c>
      <c r="D25" s="70">
        <v>882</v>
      </c>
      <c r="E25" s="70">
        <v>135</v>
      </c>
      <c r="F25" s="18">
        <v>81</v>
      </c>
    </row>
    <row r="26" spans="1:6" x14ac:dyDescent="0.25">
      <c r="A26" s="11" t="s">
        <v>44</v>
      </c>
      <c r="B26" s="12" t="s">
        <v>45</v>
      </c>
      <c r="C26" s="13">
        <v>1801</v>
      </c>
      <c r="D26" s="68">
        <v>1638</v>
      </c>
      <c r="E26" s="68">
        <v>135</v>
      </c>
      <c r="F26" s="15">
        <v>65</v>
      </c>
    </row>
    <row r="27" spans="1:6" x14ac:dyDescent="0.25">
      <c r="A27" s="9" t="s">
        <v>44</v>
      </c>
      <c r="B27" s="10" t="s">
        <v>46</v>
      </c>
      <c r="C27" s="16">
        <v>2796</v>
      </c>
      <c r="D27" s="70">
        <v>396</v>
      </c>
      <c r="E27" s="70">
        <v>257</v>
      </c>
      <c r="F27" s="18">
        <v>120</v>
      </c>
    </row>
    <row r="28" spans="1:6" x14ac:dyDescent="0.25">
      <c r="A28" s="11" t="s">
        <v>47</v>
      </c>
      <c r="B28" s="12" t="s">
        <v>48</v>
      </c>
      <c r="C28" s="13">
        <v>440</v>
      </c>
      <c r="D28" s="68">
        <v>91</v>
      </c>
      <c r="E28" s="68">
        <v>78</v>
      </c>
      <c r="F28" s="15">
        <v>65</v>
      </c>
    </row>
    <row r="29" spans="1:6" x14ac:dyDescent="0.25">
      <c r="A29" s="9" t="s">
        <v>49</v>
      </c>
      <c r="B29" s="10" t="s">
        <v>50</v>
      </c>
      <c r="C29" s="16">
        <v>1921</v>
      </c>
      <c r="D29" s="70">
        <v>1169</v>
      </c>
      <c r="E29" s="70">
        <v>183</v>
      </c>
      <c r="F29" s="18">
        <v>64</v>
      </c>
    </row>
    <row r="30" spans="1:6" x14ac:dyDescent="0.25">
      <c r="A30" s="11" t="s">
        <v>51</v>
      </c>
      <c r="B30" s="12" t="s">
        <v>52</v>
      </c>
      <c r="C30" s="13">
        <v>3585</v>
      </c>
      <c r="D30" s="68">
        <v>1841</v>
      </c>
      <c r="E30" s="68">
        <v>357</v>
      </c>
      <c r="F30" s="15">
        <v>130</v>
      </c>
    </row>
    <row r="31" spans="1:6" x14ac:dyDescent="0.25">
      <c r="A31" s="9" t="s">
        <v>53</v>
      </c>
      <c r="B31" s="10" t="s">
        <v>54</v>
      </c>
      <c r="C31" s="16">
        <v>1032</v>
      </c>
      <c r="D31" s="70">
        <v>943</v>
      </c>
      <c r="E31" s="70">
        <v>52</v>
      </c>
      <c r="F31" s="18">
        <v>35</v>
      </c>
    </row>
    <row r="32" spans="1:6" x14ac:dyDescent="0.25">
      <c r="A32" s="11" t="s">
        <v>53</v>
      </c>
      <c r="B32" s="12" t="s">
        <v>55</v>
      </c>
      <c r="C32" s="13">
        <v>3556</v>
      </c>
      <c r="D32" s="68">
        <v>3093</v>
      </c>
      <c r="E32" s="68">
        <v>299</v>
      </c>
      <c r="F32" s="15">
        <v>117</v>
      </c>
    </row>
    <row r="33" spans="1:6" x14ac:dyDescent="0.25">
      <c r="A33" s="9" t="s">
        <v>53</v>
      </c>
      <c r="B33" s="10" t="s">
        <v>56</v>
      </c>
      <c r="C33" s="16">
        <v>4137</v>
      </c>
      <c r="D33" s="70">
        <v>1266</v>
      </c>
      <c r="E33" s="70">
        <v>451</v>
      </c>
      <c r="F33" s="18">
        <v>203</v>
      </c>
    </row>
    <row r="34" spans="1:6" x14ac:dyDescent="0.25">
      <c r="A34" s="11" t="s">
        <v>57</v>
      </c>
      <c r="B34" s="12" t="s">
        <v>58</v>
      </c>
      <c r="C34" s="13">
        <v>1764</v>
      </c>
      <c r="D34" s="68">
        <v>775</v>
      </c>
      <c r="E34" s="68">
        <v>260</v>
      </c>
      <c r="F34" s="15">
        <v>144</v>
      </c>
    </row>
    <row r="35" spans="1:6" x14ac:dyDescent="0.25">
      <c r="A35" s="9" t="s">
        <v>57</v>
      </c>
      <c r="B35" s="10" t="s">
        <v>59</v>
      </c>
      <c r="C35" s="16">
        <v>2179</v>
      </c>
      <c r="D35" s="70">
        <v>1956</v>
      </c>
      <c r="E35" s="70">
        <v>205</v>
      </c>
      <c r="F35" s="18">
        <v>109</v>
      </c>
    </row>
    <row r="36" spans="1:6" x14ac:dyDescent="0.25">
      <c r="A36" s="11" t="s">
        <v>60</v>
      </c>
      <c r="B36" s="12" t="s">
        <v>61</v>
      </c>
      <c r="C36" s="13">
        <v>1173</v>
      </c>
      <c r="D36" s="68">
        <v>239</v>
      </c>
      <c r="E36" s="68">
        <v>213</v>
      </c>
      <c r="F36" s="15">
        <v>110</v>
      </c>
    </row>
    <row r="37" spans="1:6" x14ac:dyDescent="0.25">
      <c r="A37" s="9" t="s">
        <v>62</v>
      </c>
      <c r="B37" s="10" t="s">
        <v>63</v>
      </c>
      <c r="C37" s="16">
        <v>230</v>
      </c>
      <c r="D37" s="70">
        <v>105</v>
      </c>
      <c r="E37" s="70">
        <v>48</v>
      </c>
      <c r="F37" s="18">
        <v>40</v>
      </c>
    </row>
    <row r="38" spans="1:6" x14ac:dyDescent="0.25">
      <c r="A38" s="11" t="s">
        <v>64</v>
      </c>
      <c r="B38" s="12" t="s">
        <v>65</v>
      </c>
      <c r="C38" s="13">
        <v>937</v>
      </c>
      <c r="D38" s="68">
        <v>937</v>
      </c>
      <c r="E38" s="68">
        <v>138</v>
      </c>
      <c r="F38" s="15">
        <v>109</v>
      </c>
    </row>
    <row r="39" spans="1:6" x14ac:dyDescent="0.25">
      <c r="A39" s="9" t="s">
        <v>64</v>
      </c>
      <c r="B39" s="10" t="s">
        <v>66</v>
      </c>
      <c r="C39" s="16">
        <v>1430</v>
      </c>
      <c r="D39" s="70">
        <v>153</v>
      </c>
      <c r="E39" s="70">
        <v>109</v>
      </c>
      <c r="F39" s="18">
        <v>42</v>
      </c>
    </row>
    <row r="40" spans="1:6" x14ac:dyDescent="0.25">
      <c r="A40" s="11" t="s">
        <v>67</v>
      </c>
      <c r="B40" s="12" t="s">
        <v>68</v>
      </c>
      <c r="C40" s="13">
        <v>2034</v>
      </c>
      <c r="D40" s="68">
        <v>1206</v>
      </c>
      <c r="E40" s="68">
        <v>144</v>
      </c>
      <c r="F40" s="15">
        <v>86</v>
      </c>
    </row>
    <row r="41" spans="1:6" x14ac:dyDescent="0.25">
      <c r="A41" s="9" t="s">
        <v>67</v>
      </c>
      <c r="B41" s="10" t="s">
        <v>69</v>
      </c>
      <c r="C41" s="16">
        <v>708</v>
      </c>
      <c r="D41" s="70">
        <v>708</v>
      </c>
      <c r="E41" s="70">
        <v>65</v>
      </c>
      <c r="F41" s="18">
        <v>51</v>
      </c>
    </row>
    <row r="42" spans="1:6" x14ac:dyDescent="0.25">
      <c r="A42" s="11" t="s">
        <v>70</v>
      </c>
      <c r="B42" s="12" t="s">
        <v>71</v>
      </c>
      <c r="C42" s="13">
        <v>1951</v>
      </c>
      <c r="D42" s="68">
        <v>1313</v>
      </c>
      <c r="E42" s="68">
        <v>182</v>
      </c>
      <c r="F42" s="15">
        <v>81</v>
      </c>
    </row>
    <row r="43" spans="1:6" x14ac:dyDescent="0.25">
      <c r="A43" s="9" t="s">
        <v>72</v>
      </c>
      <c r="B43" s="10" t="s">
        <v>73</v>
      </c>
      <c r="C43" s="16">
        <v>1864</v>
      </c>
      <c r="D43" s="70">
        <v>1864</v>
      </c>
      <c r="E43" s="70">
        <v>198</v>
      </c>
      <c r="F43" s="18">
        <v>88</v>
      </c>
    </row>
    <row r="44" spans="1:6" x14ac:dyDescent="0.25">
      <c r="A44" s="11" t="s">
        <v>74</v>
      </c>
      <c r="B44" s="12" t="s">
        <v>75</v>
      </c>
      <c r="C44" s="13">
        <v>1675</v>
      </c>
      <c r="D44" s="68">
        <v>1675</v>
      </c>
      <c r="E44" s="68">
        <v>169</v>
      </c>
      <c r="F44" s="15">
        <v>80</v>
      </c>
    </row>
    <row r="45" spans="1:6" x14ac:dyDescent="0.25">
      <c r="A45" s="9" t="s">
        <v>74</v>
      </c>
      <c r="B45" s="10" t="s">
        <v>76</v>
      </c>
      <c r="C45" s="16">
        <v>4204</v>
      </c>
      <c r="D45" s="70">
        <v>3579</v>
      </c>
      <c r="E45" s="70">
        <v>705</v>
      </c>
      <c r="F45" s="18">
        <v>379</v>
      </c>
    </row>
    <row r="46" spans="1:6" x14ac:dyDescent="0.25">
      <c r="A46" s="11" t="s">
        <v>74</v>
      </c>
      <c r="B46" s="12" t="s">
        <v>77</v>
      </c>
      <c r="C46" s="13">
        <v>1165</v>
      </c>
      <c r="D46" s="68">
        <v>164</v>
      </c>
      <c r="E46" s="68">
        <v>98</v>
      </c>
      <c r="F46" s="15">
        <v>44</v>
      </c>
    </row>
    <row r="47" spans="1:6" x14ac:dyDescent="0.25">
      <c r="A47" s="9" t="s">
        <v>74</v>
      </c>
      <c r="B47" s="10" t="s">
        <v>78</v>
      </c>
      <c r="C47" s="16">
        <v>2366</v>
      </c>
      <c r="D47" s="70">
        <v>2206</v>
      </c>
      <c r="E47" s="70">
        <v>355</v>
      </c>
      <c r="F47" s="18">
        <v>111</v>
      </c>
    </row>
    <row r="48" spans="1:6" x14ac:dyDescent="0.25">
      <c r="A48" s="11" t="s">
        <v>74</v>
      </c>
      <c r="B48" s="12" t="s">
        <v>79</v>
      </c>
      <c r="C48" s="13">
        <v>1749</v>
      </c>
      <c r="D48" s="68">
        <v>1248</v>
      </c>
      <c r="E48" s="68">
        <v>166</v>
      </c>
      <c r="F48" s="15">
        <v>90</v>
      </c>
    </row>
    <row r="49" spans="1:6" x14ac:dyDescent="0.25">
      <c r="A49" s="9" t="s">
        <v>80</v>
      </c>
      <c r="B49" s="10" t="s">
        <v>81</v>
      </c>
      <c r="C49" s="16">
        <v>1314</v>
      </c>
      <c r="D49" s="70">
        <v>256</v>
      </c>
      <c r="E49" s="70">
        <v>91</v>
      </c>
      <c r="F49" s="18">
        <v>82</v>
      </c>
    </row>
    <row r="50" spans="1:6" x14ac:dyDescent="0.25">
      <c r="A50" s="11" t="s">
        <v>80</v>
      </c>
      <c r="B50" s="12" t="s">
        <v>82</v>
      </c>
      <c r="C50" s="13">
        <v>536</v>
      </c>
      <c r="D50" s="68">
        <v>252</v>
      </c>
      <c r="E50" s="68">
        <v>78</v>
      </c>
      <c r="F50" s="15">
        <v>52</v>
      </c>
    </row>
    <row r="51" spans="1:6" x14ac:dyDescent="0.25">
      <c r="A51" s="9" t="s">
        <v>83</v>
      </c>
      <c r="B51" s="10" t="s">
        <v>84</v>
      </c>
      <c r="C51" s="16">
        <v>1299</v>
      </c>
      <c r="D51" s="70">
        <v>270</v>
      </c>
      <c r="E51" s="70">
        <v>168</v>
      </c>
      <c r="F51" s="18">
        <v>110</v>
      </c>
    </row>
    <row r="52" spans="1:6" x14ac:dyDescent="0.25">
      <c r="A52" s="11" t="s">
        <v>83</v>
      </c>
      <c r="B52" s="12" t="s">
        <v>85</v>
      </c>
      <c r="C52" s="13">
        <v>2529</v>
      </c>
      <c r="D52" s="68">
        <v>2294</v>
      </c>
      <c r="E52" s="68">
        <v>293</v>
      </c>
      <c r="F52" s="15">
        <v>75</v>
      </c>
    </row>
    <row r="53" spans="1:6" x14ac:dyDescent="0.25">
      <c r="A53" s="9" t="s">
        <v>86</v>
      </c>
      <c r="B53" s="10" t="s">
        <v>87</v>
      </c>
      <c r="C53" s="16">
        <v>787</v>
      </c>
      <c r="D53" s="70">
        <v>160</v>
      </c>
      <c r="E53" s="70">
        <v>54</v>
      </c>
      <c r="F53" s="18">
        <v>54</v>
      </c>
    </row>
    <row r="54" spans="1:6" x14ac:dyDescent="0.25">
      <c r="A54" s="11" t="s">
        <v>88</v>
      </c>
      <c r="B54" s="12" t="s">
        <v>89</v>
      </c>
      <c r="C54" s="13">
        <v>1243</v>
      </c>
      <c r="D54" s="68">
        <v>192</v>
      </c>
      <c r="E54" s="68">
        <v>173</v>
      </c>
      <c r="F54" s="15">
        <v>76</v>
      </c>
    </row>
    <row r="55" spans="1:6" x14ac:dyDescent="0.25">
      <c r="A55" s="9" t="s">
        <v>90</v>
      </c>
      <c r="B55" s="10" t="s">
        <v>91</v>
      </c>
      <c r="C55" s="16">
        <v>3007</v>
      </c>
      <c r="D55" s="70">
        <v>862</v>
      </c>
      <c r="E55" s="70">
        <v>349</v>
      </c>
      <c r="F55" s="18">
        <v>139</v>
      </c>
    </row>
    <row r="56" spans="1:6" x14ac:dyDescent="0.25">
      <c r="A56" s="11" t="s">
        <v>90</v>
      </c>
      <c r="B56" s="12" t="s">
        <v>92</v>
      </c>
      <c r="C56" s="13">
        <v>2201</v>
      </c>
      <c r="D56" s="68">
        <v>1669</v>
      </c>
      <c r="E56" s="68">
        <v>299</v>
      </c>
      <c r="F56" s="15">
        <v>133</v>
      </c>
    </row>
    <row r="57" spans="1:6" x14ac:dyDescent="0.25">
      <c r="A57" s="9" t="s">
        <v>90</v>
      </c>
      <c r="B57" s="10" t="s">
        <v>93</v>
      </c>
      <c r="C57" s="16">
        <v>1878</v>
      </c>
      <c r="D57" s="70">
        <v>826</v>
      </c>
      <c r="E57" s="70">
        <v>237</v>
      </c>
      <c r="F57" s="18">
        <v>80</v>
      </c>
    </row>
    <row r="58" spans="1:6" x14ac:dyDescent="0.25">
      <c r="A58" s="11" t="s">
        <v>94</v>
      </c>
      <c r="B58" s="12" t="s">
        <v>95</v>
      </c>
      <c r="C58" s="13">
        <v>1329</v>
      </c>
      <c r="D58" s="68">
        <v>202</v>
      </c>
      <c r="E58" s="68">
        <v>109</v>
      </c>
      <c r="F58" s="15">
        <v>75</v>
      </c>
    </row>
    <row r="59" spans="1:6" x14ac:dyDescent="0.25">
      <c r="A59" s="9" t="s">
        <v>96</v>
      </c>
      <c r="B59" s="10" t="s">
        <v>97</v>
      </c>
      <c r="C59" s="16">
        <v>2463</v>
      </c>
      <c r="D59" s="70">
        <v>2336</v>
      </c>
      <c r="E59" s="70">
        <v>61</v>
      </c>
      <c r="F59" s="18">
        <v>61</v>
      </c>
    </row>
    <row r="60" spans="1:6" x14ac:dyDescent="0.25">
      <c r="A60" s="11" t="s">
        <v>96</v>
      </c>
      <c r="B60" s="12" t="s">
        <v>98</v>
      </c>
      <c r="C60" s="13">
        <v>1644</v>
      </c>
      <c r="D60" s="68">
        <v>204</v>
      </c>
      <c r="E60" s="68">
        <v>151</v>
      </c>
      <c r="F60" s="15">
        <v>98</v>
      </c>
    </row>
    <row r="61" spans="1:6" x14ac:dyDescent="0.25">
      <c r="A61" s="9" t="s">
        <v>99</v>
      </c>
      <c r="B61" s="10" t="s">
        <v>100</v>
      </c>
      <c r="C61" s="16">
        <v>1596</v>
      </c>
      <c r="D61" s="70">
        <v>273</v>
      </c>
      <c r="E61" s="70">
        <v>140</v>
      </c>
      <c r="F61" s="18">
        <v>106</v>
      </c>
    </row>
    <row r="62" spans="1:6" x14ac:dyDescent="0.25">
      <c r="A62" s="11" t="s">
        <v>99</v>
      </c>
      <c r="B62" s="12" t="s">
        <v>101</v>
      </c>
      <c r="C62" s="13">
        <v>1458</v>
      </c>
      <c r="D62" s="68">
        <v>308</v>
      </c>
      <c r="E62" s="68">
        <v>167</v>
      </c>
      <c r="F62" s="15">
        <v>104</v>
      </c>
    </row>
    <row r="63" spans="1:6" x14ac:dyDescent="0.25">
      <c r="A63" s="9" t="s">
        <v>99</v>
      </c>
      <c r="B63" s="10" t="s">
        <v>102</v>
      </c>
      <c r="C63" s="16">
        <v>1417</v>
      </c>
      <c r="D63" s="70">
        <v>882</v>
      </c>
      <c r="E63" s="70">
        <v>212</v>
      </c>
      <c r="F63" s="18">
        <v>101</v>
      </c>
    </row>
    <row r="64" spans="1:6" x14ac:dyDescent="0.25">
      <c r="A64" s="11" t="s">
        <v>103</v>
      </c>
      <c r="B64" s="12" t="s">
        <v>104</v>
      </c>
      <c r="C64" s="13">
        <v>2139</v>
      </c>
      <c r="D64" s="68">
        <v>1472</v>
      </c>
      <c r="E64" s="68">
        <v>164</v>
      </c>
      <c r="F64" s="15">
        <v>84</v>
      </c>
    </row>
    <row r="65" spans="1:6" x14ac:dyDescent="0.25">
      <c r="A65" s="9" t="s">
        <v>103</v>
      </c>
      <c r="B65" s="10" t="s">
        <v>105</v>
      </c>
      <c r="C65" s="16">
        <v>452</v>
      </c>
      <c r="D65" s="70">
        <v>359</v>
      </c>
      <c r="E65" s="70">
        <v>94</v>
      </c>
      <c r="F65" s="18">
        <v>50</v>
      </c>
    </row>
    <row r="66" spans="1:6" x14ac:dyDescent="0.25">
      <c r="A66" s="11" t="s">
        <v>106</v>
      </c>
      <c r="B66" s="12" t="s">
        <v>107</v>
      </c>
      <c r="C66" s="13">
        <v>2170</v>
      </c>
      <c r="D66" s="68">
        <v>333</v>
      </c>
      <c r="E66" s="68">
        <v>210</v>
      </c>
      <c r="F66" s="15">
        <v>98</v>
      </c>
    </row>
    <row r="67" spans="1:6" x14ac:dyDescent="0.25">
      <c r="A67" s="9" t="s">
        <v>108</v>
      </c>
      <c r="B67" s="10" t="s">
        <v>109</v>
      </c>
      <c r="C67" s="16">
        <v>944</v>
      </c>
      <c r="D67" s="70">
        <v>182</v>
      </c>
      <c r="E67" s="70">
        <v>95</v>
      </c>
      <c r="F67" s="18">
        <v>63</v>
      </c>
    </row>
    <row r="68" spans="1:6" x14ac:dyDescent="0.25">
      <c r="A68" s="11" t="s">
        <v>110</v>
      </c>
      <c r="B68" s="12" t="s">
        <v>111</v>
      </c>
      <c r="C68" s="13">
        <v>1366</v>
      </c>
      <c r="D68" s="68">
        <v>1366</v>
      </c>
      <c r="E68" s="68">
        <v>60</v>
      </c>
      <c r="F68" s="15">
        <v>50</v>
      </c>
    </row>
    <row r="69" spans="1:6" x14ac:dyDescent="0.25">
      <c r="A69" s="9" t="s">
        <v>112</v>
      </c>
      <c r="B69" s="10" t="s">
        <v>113</v>
      </c>
      <c r="C69" s="16">
        <v>2162</v>
      </c>
      <c r="D69" s="70">
        <v>2162</v>
      </c>
      <c r="E69" s="70">
        <v>190</v>
      </c>
      <c r="F69" s="18">
        <v>103</v>
      </c>
    </row>
    <row r="70" spans="1:6" x14ac:dyDescent="0.25">
      <c r="A70" s="239" t="s">
        <v>114</v>
      </c>
      <c r="B70" s="240" t="s">
        <v>115</v>
      </c>
      <c r="C70" s="241">
        <v>369</v>
      </c>
      <c r="D70" s="242">
        <v>97</v>
      </c>
      <c r="E70" s="242">
        <v>54</v>
      </c>
      <c r="F70" s="243">
        <v>43</v>
      </c>
    </row>
    <row r="71" spans="1:6" ht="13" x14ac:dyDescent="0.25">
      <c r="A71" s="244"/>
      <c r="B71" s="25" t="s">
        <v>181</v>
      </c>
      <c r="C71" s="26">
        <v>121197</v>
      </c>
      <c r="D71" s="181">
        <v>70667</v>
      </c>
      <c r="E71" s="181">
        <v>11759</v>
      </c>
      <c r="F71" s="28">
        <v>6184</v>
      </c>
    </row>
    <row r="72" spans="1:6" ht="13.5" thickBot="1" x14ac:dyDescent="0.3">
      <c r="A72" s="176"/>
      <c r="B72" s="245" t="s">
        <v>118</v>
      </c>
      <c r="C72" s="246">
        <v>1836.3181999999999</v>
      </c>
      <c r="D72" s="247">
        <v>1070.7121</v>
      </c>
      <c r="E72" s="247">
        <v>178.16667000000001</v>
      </c>
      <c r="F72" s="248">
        <v>93.696969999999993</v>
      </c>
    </row>
    <row r="73" spans="1:6" x14ac:dyDescent="0.25">
      <c r="A73" s="9" t="s">
        <v>126</v>
      </c>
      <c r="B73" s="10" t="s">
        <v>127</v>
      </c>
      <c r="C73" s="646">
        <v>337</v>
      </c>
      <c r="D73" s="647">
        <v>143</v>
      </c>
      <c r="E73" s="647">
        <v>39</v>
      </c>
      <c r="F73" s="251">
        <v>32</v>
      </c>
    </row>
    <row r="74" spans="1:6" x14ac:dyDescent="0.25">
      <c r="A74" s="11" t="s">
        <v>128</v>
      </c>
      <c r="B74" s="12" t="s">
        <v>129</v>
      </c>
      <c r="C74" s="648">
        <v>380</v>
      </c>
      <c r="D74" s="649">
        <v>95</v>
      </c>
      <c r="E74" s="649">
        <v>67</v>
      </c>
      <c r="F74" s="254">
        <v>56</v>
      </c>
    </row>
    <row r="75" spans="1:6" x14ac:dyDescent="0.25">
      <c r="A75" s="9" t="s">
        <v>130</v>
      </c>
      <c r="B75" s="10" t="s">
        <v>131</v>
      </c>
      <c r="C75" s="646">
        <v>175</v>
      </c>
      <c r="D75" s="647">
        <v>128</v>
      </c>
      <c r="E75" s="647">
        <v>34</v>
      </c>
      <c r="F75" s="251">
        <v>29</v>
      </c>
    </row>
    <row r="76" spans="1:6" x14ac:dyDescent="0.25">
      <c r="A76" s="11" t="s">
        <v>132</v>
      </c>
      <c r="B76" s="12" t="s">
        <v>133</v>
      </c>
      <c r="C76" s="648">
        <v>403</v>
      </c>
      <c r="D76" s="649">
        <v>403</v>
      </c>
      <c r="E76" s="649">
        <v>47</v>
      </c>
      <c r="F76" s="254">
        <v>40</v>
      </c>
    </row>
    <row r="77" spans="1:6" x14ac:dyDescent="0.25">
      <c r="A77" s="9" t="s">
        <v>134</v>
      </c>
      <c r="B77" s="10" t="s">
        <v>135</v>
      </c>
      <c r="C77" s="646">
        <v>569</v>
      </c>
      <c r="D77" s="647">
        <v>222</v>
      </c>
      <c r="E77" s="647">
        <v>134</v>
      </c>
      <c r="F77" s="251">
        <v>96</v>
      </c>
    </row>
    <row r="78" spans="1:6" x14ac:dyDescent="0.25">
      <c r="A78" s="11" t="s">
        <v>134</v>
      </c>
      <c r="B78" s="12" t="s">
        <v>136</v>
      </c>
      <c r="C78" s="648">
        <v>536</v>
      </c>
      <c r="D78" s="649">
        <v>187</v>
      </c>
      <c r="E78" s="649">
        <v>93</v>
      </c>
      <c r="F78" s="254">
        <v>56</v>
      </c>
    </row>
    <row r="79" spans="1:6" x14ac:dyDescent="0.25">
      <c r="A79" s="9" t="s">
        <v>137</v>
      </c>
      <c r="B79" s="10" t="s">
        <v>138</v>
      </c>
      <c r="C79" s="646">
        <v>518</v>
      </c>
      <c r="D79" s="647">
        <v>289</v>
      </c>
      <c r="E79" s="647">
        <v>48</v>
      </c>
      <c r="F79" s="251">
        <v>38</v>
      </c>
    </row>
    <row r="80" spans="1:6" x14ac:dyDescent="0.25">
      <c r="A80" s="11" t="s">
        <v>137</v>
      </c>
      <c r="B80" s="12" t="s">
        <v>139</v>
      </c>
      <c r="C80" s="650">
        <v>983</v>
      </c>
      <c r="D80" s="649">
        <v>615</v>
      </c>
      <c r="E80" s="649">
        <v>149</v>
      </c>
      <c r="F80" s="254">
        <v>88</v>
      </c>
    </row>
    <row r="81" spans="1:6" x14ac:dyDescent="0.25">
      <c r="A81" s="9" t="s">
        <v>137</v>
      </c>
      <c r="B81" s="10" t="s">
        <v>140</v>
      </c>
      <c r="C81" s="646">
        <v>740</v>
      </c>
      <c r="D81" s="647">
        <v>249</v>
      </c>
      <c r="E81" s="647">
        <v>72</v>
      </c>
      <c r="F81" s="251">
        <v>51</v>
      </c>
    </row>
    <row r="82" spans="1:6" x14ac:dyDescent="0.25">
      <c r="A82" s="239" t="s">
        <v>141</v>
      </c>
      <c r="B82" s="240" t="s">
        <v>142</v>
      </c>
      <c r="C82" s="651">
        <v>280</v>
      </c>
      <c r="D82" s="652">
        <v>155</v>
      </c>
      <c r="E82" s="652">
        <v>44</v>
      </c>
      <c r="F82" s="243">
        <v>32</v>
      </c>
    </row>
    <row r="83" spans="1:6" ht="13" x14ac:dyDescent="0.25">
      <c r="A83" s="256"/>
      <c r="B83" s="25" t="s">
        <v>182</v>
      </c>
      <c r="C83" s="653">
        <v>4921</v>
      </c>
      <c r="D83" s="654">
        <v>2486</v>
      </c>
      <c r="E83" s="654">
        <v>727</v>
      </c>
      <c r="F83" s="28">
        <v>518</v>
      </c>
    </row>
    <row r="84" spans="1:6" ht="13.5" thickBot="1" x14ac:dyDescent="0.3">
      <c r="A84" s="176"/>
      <c r="B84" s="245" t="s">
        <v>118</v>
      </c>
      <c r="C84" s="655">
        <v>492.1</v>
      </c>
      <c r="D84" s="656">
        <v>248.6</v>
      </c>
      <c r="E84" s="656">
        <v>72.7</v>
      </c>
      <c r="F84" s="248">
        <v>51.8</v>
      </c>
    </row>
    <row r="86" spans="1:6" x14ac:dyDescent="0.25">
      <c r="A86" s="257" t="s">
        <v>455</v>
      </c>
      <c r="B86" s="257"/>
    </row>
    <row r="87" spans="1:6" x14ac:dyDescent="0.25">
      <c r="A87" s="41" t="s">
        <v>340</v>
      </c>
      <c r="B87" s="257"/>
      <c r="C87" s="258"/>
      <c r="D87" s="258"/>
      <c r="E87" s="258"/>
      <c r="F87" s="258"/>
    </row>
    <row r="88" spans="1:6" x14ac:dyDescent="0.25">
      <c r="B88" s="41"/>
    </row>
  </sheetData>
  <mergeCells count="4">
    <mergeCell ref="A3:B3"/>
    <mergeCell ref="C3:D3"/>
    <mergeCell ref="A1:F1"/>
    <mergeCell ref="A2:B2"/>
  </mergeCells>
  <hyperlinks>
    <hyperlink ref="A2:B2" location="TOC!A1" display="Return to Table of Contents"/>
  </hyperlinks>
  <pageMargins left="0.25" right="0.25" top="0.75" bottom="0.75" header="0.3" footer="0.3"/>
  <pageSetup scale="59" orientation="portrait" r:id="rId1"/>
  <headerFooter differentFirst="1">
    <oddHeader>&amp;L2017-18 Survey of Dental Education
Report 2 - Tuition, Admission, and Attrition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4"/>
  <sheetViews>
    <sheetView zoomScaleNormal="100" workbookViewId="0">
      <pane ySplit="4" topLeftCell="A5" activePane="bottomLeft" state="frozen"/>
      <selection activeCell="G99" sqref="G99"/>
      <selection pane="bottomLeft" sqref="A1:B1"/>
    </sheetView>
  </sheetViews>
  <sheetFormatPr defaultColWidth="9.1796875" defaultRowHeight="12.5" x14ac:dyDescent="0.25"/>
  <cols>
    <col min="1" max="1" width="5.81640625" style="3" customWidth="1"/>
    <col min="2" max="2" width="53.453125" style="3" customWidth="1"/>
    <col min="3" max="4" width="15.81640625" style="3" customWidth="1"/>
    <col min="5" max="5" width="12.7265625" style="3" customWidth="1"/>
    <col min="6" max="7" width="15.81640625" style="3" customWidth="1"/>
    <col min="8" max="8" width="12.7265625" style="3" customWidth="1"/>
    <col min="9" max="10" width="15.81640625" style="3" customWidth="1"/>
    <col min="11" max="11" width="12.7265625" style="3" customWidth="1"/>
    <col min="12" max="13" width="15.81640625" style="3" customWidth="1"/>
    <col min="14" max="14" width="12.7265625" style="3" customWidth="1"/>
    <col min="15" max="16384" width="9.1796875" style="1"/>
  </cols>
  <sheetData>
    <row r="1" spans="1:21" ht="30" customHeight="1" x14ac:dyDescent="0.3">
      <c r="A1" s="672" t="s">
        <v>183</v>
      </c>
      <c r="B1" s="672"/>
    </row>
    <row r="2" spans="1:21" ht="13" thickBot="1" x14ac:dyDescent="0.3">
      <c r="A2" s="682" t="s">
        <v>1</v>
      </c>
      <c r="B2" s="682"/>
      <c r="L2" s="124"/>
      <c r="M2" s="124"/>
      <c r="N2" s="124"/>
    </row>
    <row r="3" spans="1:21" ht="12.75" customHeight="1" x14ac:dyDescent="0.3">
      <c r="A3" s="674"/>
      <c r="B3" s="674"/>
      <c r="C3" s="681" t="s">
        <v>184</v>
      </c>
      <c r="D3" s="660"/>
      <c r="E3" s="661"/>
      <c r="F3" s="681" t="s">
        <v>185</v>
      </c>
      <c r="G3" s="660"/>
      <c r="H3" s="661"/>
      <c r="I3" s="660" t="s">
        <v>486</v>
      </c>
      <c r="J3" s="660"/>
      <c r="K3" s="660"/>
      <c r="L3" s="681" t="s">
        <v>6</v>
      </c>
      <c r="M3" s="660"/>
      <c r="N3" s="662"/>
    </row>
    <row r="4" spans="1:21" ht="28" x14ac:dyDescent="0.3">
      <c r="A4" s="4" t="s">
        <v>7</v>
      </c>
      <c r="B4" s="283" t="s">
        <v>8</v>
      </c>
      <c r="C4" s="284" t="s">
        <v>187</v>
      </c>
      <c r="D4" s="137" t="s">
        <v>180</v>
      </c>
      <c r="E4" s="285" t="s">
        <v>485</v>
      </c>
      <c r="F4" s="284" t="s">
        <v>187</v>
      </c>
      <c r="G4" s="286" t="s">
        <v>180</v>
      </c>
      <c r="H4" s="287" t="s">
        <v>188</v>
      </c>
      <c r="I4" s="286" t="s">
        <v>187</v>
      </c>
      <c r="J4" s="288" t="s">
        <v>180</v>
      </c>
      <c r="K4" s="289" t="s">
        <v>188</v>
      </c>
      <c r="L4" s="284" t="s">
        <v>187</v>
      </c>
      <c r="M4" s="288" t="s">
        <v>487</v>
      </c>
      <c r="N4" s="290" t="s">
        <v>188</v>
      </c>
      <c r="O4" s="3"/>
      <c r="P4" s="3"/>
      <c r="Q4" s="3"/>
      <c r="R4" s="3"/>
      <c r="S4" s="3"/>
      <c r="T4" s="3"/>
      <c r="U4" s="3"/>
    </row>
    <row r="5" spans="1:21" x14ac:dyDescent="0.25">
      <c r="A5" s="24" t="s">
        <v>11</v>
      </c>
      <c r="B5" s="291" t="s">
        <v>12</v>
      </c>
      <c r="C5" s="292">
        <v>468</v>
      </c>
      <c r="D5" s="293">
        <v>31</v>
      </c>
      <c r="E5" s="294">
        <v>6.6</v>
      </c>
      <c r="F5" s="295">
        <v>449</v>
      </c>
      <c r="G5" s="293">
        <v>32</v>
      </c>
      <c r="H5" s="296">
        <v>7.1</v>
      </c>
      <c r="I5" s="297">
        <v>0</v>
      </c>
      <c r="J5" s="298">
        <v>0</v>
      </c>
      <c r="K5" s="299">
        <v>0</v>
      </c>
      <c r="L5" s="295">
        <v>917</v>
      </c>
      <c r="M5" s="293">
        <v>63</v>
      </c>
      <c r="N5" s="300">
        <v>6.9</v>
      </c>
    </row>
    <row r="6" spans="1:21" x14ac:dyDescent="0.25">
      <c r="A6" s="29" t="s">
        <v>13</v>
      </c>
      <c r="B6" s="301" t="s">
        <v>14</v>
      </c>
      <c r="C6" s="302">
        <v>1271</v>
      </c>
      <c r="D6" s="303">
        <v>35</v>
      </c>
      <c r="E6" s="304">
        <v>2.8</v>
      </c>
      <c r="F6" s="305">
        <v>1160</v>
      </c>
      <c r="G6" s="303">
        <v>41</v>
      </c>
      <c r="H6" s="306">
        <v>3.5</v>
      </c>
      <c r="I6" s="307">
        <v>2</v>
      </c>
      <c r="J6" s="308">
        <v>0</v>
      </c>
      <c r="K6" s="309">
        <v>0</v>
      </c>
      <c r="L6" s="305">
        <v>2433</v>
      </c>
      <c r="M6" s="303">
        <v>76</v>
      </c>
      <c r="N6" s="310">
        <v>3.1</v>
      </c>
    </row>
    <row r="7" spans="1:21" x14ac:dyDescent="0.25">
      <c r="A7" s="24" t="s">
        <v>13</v>
      </c>
      <c r="B7" s="291" t="s">
        <v>15</v>
      </c>
      <c r="C7" s="292">
        <v>1698</v>
      </c>
      <c r="D7" s="311">
        <v>85</v>
      </c>
      <c r="E7" s="294">
        <v>5</v>
      </c>
      <c r="F7" s="295">
        <v>1409</v>
      </c>
      <c r="G7" s="311">
        <v>57</v>
      </c>
      <c r="H7" s="296">
        <v>4</v>
      </c>
      <c r="I7" s="297">
        <v>5</v>
      </c>
      <c r="J7" s="312">
        <v>0</v>
      </c>
      <c r="K7" s="299">
        <v>0</v>
      </c>
      <c r="L7" s="295">
        <v>3112</v>
      </c>
      <c r="M7" s="311">
        <v>142</v>
      </c>
      <c r="N7" s="300">
        <v>4.5999999999999996</v>
      </c>
    </row>
    <row r="8" spans="1:21" x14ac:dyDescent="0.25">
      <c r="A8" s="29" t="s">
        <v>16</v>
      </c>
      <c r="B8" s="301" t="s">
        <v>17</v>
      </c>
      <c r="C8" s="302">
        <v>1259</v>
      </c>
      <c r="D8" s="303">
        <v>74</v>
      </c>
      <c r="E8" s="304">
        <v>5.9</v>
      </c>
      <c r="F8" s="305">
        <v>1131</v>
      </c>
      <c r="G8" s="303">
        <v>69</v>
      </c>
      <c r="H8" s="306">
        <v>6.1</v>
      </c>
      <c r="I8" s="307">
        <v>0</v>
      </c>
      <c r="J8" s="308">
        <v>0</v>
      </c>
      <c r="K8" s="309">
        <v>0</v>
      </c>
      <c r="L8" s="305">
        <v>2390</v>
      </c>
      <c r="M8" s="303">
        <v>143</v>
      </c>
      <c r="N8" s="310">
        <v>6</v>
      </c>
    </row>
    <row r="9" spans="1:21" x14ac:dyDescent="0.25">
      <c r="A9" s="24" t="s">
        <v>16</v>
      </c>
      <c r="B9" s="291" t="s">
        <v>19</v>
      </c>
      <c r="C9" s="292">
        <v>1016</v>
      </c>
      <c r="D9" s="311">
        <v>37</v>
      </c>
      <c r="E9" s="294">
        <v>3.6</v>
      </c>
      <c r="F9" s="295">
        <v>1015</v>
      </c>
      <c r="G9" s="311">
        <v>53</v>
      </c>
      <c r="H9" s="296">
        <v>5.2</v>
      </c>
      <c r="I9" s="297">
        <v>0</v>
      </c>
      <c r="J9" s="312">
        <v>0</v>
      </c>
      <c r="K9" s="299">
        <v>0</v>
      </c>
      <c r="L9" s="295">
        <v>2031</v>
      </c>
      <c r="M9" s="311">
        <v>90</v>
      </c>
      <c r="N9" s="300">
        <v>4.4000000000000004</v>
      </c>
    </row>
    <row r="10" spans="1:21" x14ac:dyDescent="0.25">
      <c r="A10" s="29" t="s">
        <v>16</v>
      </c>
      <c r="B10" s="301" t="s">
        <v>20</v>
      </c>
      <c r="C10" s="302">
        <v>932</v>
      </c>
      <c r="D10" s="303">
        <v>38</v>
      </c>
      <c r="E10" s="304">
        <v>4.0999999999999996</v>
      </c>
      <c r="F10" s="305">
        <v>852</v>
      </c>
      <c r="G10" s="303">
        <v>50</v>
      </c>
      <c r="H10" s="306">
        <v>5.9</v>
      </c>
      <c r="I10" s="307">
        <v>1</v>
      </c>
      <c r="J10" s="308">
        <v>0</v>
      </c>
      <c r="K10" s="309">
        <v>0</v>
      </c>
      <c r="L10" s="305">
        <v>1785</v>
      </c>
      <c r="M10" s="303">
        <v>88</v>
      </c>
      <c r="N10" s="310">
        <v>4.9000000000000004</v>
      </c>
    </row>
    <row r="11" spans="1:21" x14ac:dyDescent="0.25">
      <c r="A11" s="24" t="s">
        <v>16</v>
      </c>
      <c r="B11" s="291" t="s">
        <v>21</v>
      </c>
      <c r="C11" s="292">
        <v>1488</v>
      </c>
      <c r="D11" s="311">
        <v>73</v>
      </c>
      <c r="E11" s="294">
        <v>4.9000000000000004</v>
      </c>
      <c r="F11" s="295">
        <v>1389</v>
      </c>
      <c r="G11" s="311">
        <v>72</v>
      </c>
      <c r="H11" s="296">
        <v>5.2</v>
      </c>
      <c r="I11" s="312" t="s">
        <v>481</v>
      </c>
      <c r="J11" s="312">
        <v>0</v>
      </c>
      <c r="K11" s="299">
        <v>0</v>
      </c>
      <c r="L11" s="295">
        <v>2877</v>
      </c>
      <c r="M11" s="311">
        <v>145</v>
      </c>
      <c r="N11" s="300">
        <v>5</v>
      </c>
    </row>
    <row r="12" spans="1:21" x14ac:dyDescent="0.25">
      <c r="A12" s="29" t="s">
        <v>16</v>
      </c>
      <c r="B12" s="301" t="s">
        <v>22</v>
      </c>
      <c r="C12" s="302">
        <v>887</v>
      </c>
      <c r="D12" s="303">
        <v>57</v>
      </c>
      <c r="E12" s="304">
        <v>6.4</v>
      </c>
      <c r="F12" s="305">
        <v>765</v>
      </c>
      <c r="G12" s="303">
        <v>45</v>
      </c>
      <c r="H12" s="306">
        <v>5.9</v>
      </c>
      <c r="I12" s="307">
        <v>0</v>
      </c>
      <c r="J12" s="308">
        <v>0</v>
      </c>
      <c r="K12" s="309">
        <v>0</v>
      </c>
      <c r="L12" s="305">
        <v>1652</v>
      </c>
      <c r="M12" s="303">
        <v>102</v>
      </c>
      <c r="N12" s="310">
        <v>6.2</v>
      </c>
    </row>
    <row r="13" spans="1:21" x14ac:dyDescent="0.25">
      <c r="A13" s="24" t="s">
        <v>16</v>
      </c>
      <c r="B13" s="291" t="s">
        <v>23</v>
      </c>
      <c r="C13" s="292">
        <v>1538</v>
      </c>
      <c r="D13" s="311">
        <v>32</v>
      </c>
      <c r="E13" s="294">
        <v>2.1</v>
      </c>
      <c r="F13" s="295">
        <v>1463</v>
      </c>
      <c r="G13" s="311">
        <v>37</v>
      </c>
      <c r="H13" s="296">
        <v>2.5</v>
      </c>
      <c r="I13" s="297">
        <v>3</v>
      </c>
      <c r="J13" s="312">
        <v>0</v>
      </c>
      <c r="K13" s="299">
        <v>0</v>
      </c>
      <c r="L13" s="295">
        <v>3004</v>
      </c>
      <c r="M13" s="311">
        <v>69</v>
      </c>
      <c r="N13" s="300">
        <v>2.2999999999999998</v>
      </c>
    </row>
    <row r="14" spans="1:21" x14ac:dyDescent="0.25">
      <c r="A14" s="29" t="s">
        <v>24</v>
      </c>
      <c r="B14" s="301" t="s">
        <v>25</v>
      </c>
      <c r="C14" s="302">
        <v>1069</v>
      </c>
      <c r="D14" s="303">
        <v>31</v>
      </c>
      <c r="E14" s="304">
        <v>2.9</v>
      </c>
      <c r="F14" s="305">
        <v>962</v>
      </c>
      <c r="G14" s="303">
        <v>49</v>
      </c>
      <c r="H14" s="306">
        <v>5.0999999999999996</v>
      </c>
      <c r="I14" s="307">
        <v>9</v>
      </c>
      <c r="J14" s="155">
        <v>1</v>
      </c>
      <c r="K14" s="314">
        <v>11.1</v>
      </c>
      <c r="L14" s="305">
        <v>2040</v>
      </c>
      <c r="M14" s="303">
        <v>81</v>
      </c>
      <c r="N14" s="310">
        <v>4</v>
      </c>
    </row>
    <row r="15" spans="1:21" x14ac:dyDescent="0.25">
      <c r="A15" s="24" t="s">
        <v>26</v>
      </c>
      <c r="B15" s="291" t="s">
        <v>27</v>
      </c>
      <c r="C15" s="292">
        <v>743</v>
      </c>
      <c r="D15" s="311">
        <v>24</v>
      </c>
      <c r="E15" s="294">
        <v>3.2</v>
      </c>
      <c r="F15" s="295">
        <v>762</v>
      </c>
      <c r="G15" s="311">
        <v>24</v>
      </c>
      <c r="H15" s="296">
        <v>3.1</v>
      </c>
      <c r="I15" s="297">
        <v>0</v>
      </c>
      <c r="J15" s="312">
        <v>0</v>
      </c>
      <c r="K15" s="299">
        <v>0</v>
      </c>
      <c r="L15" s="295">
        <v>1505</v>
      </c>
      <c r="M15" s="311">
        <v>48</v>
      </c>
      <c r="N15" s="300">
        <v>3.2</v>
      </c>
    </row>
    <row r="16" spans="1:21" x14ac:dyDescent="0.25">
      <c r="A16" s="29" t="s">
        <v>28</v>
      </c>
      <c r="B16" s="301" t="s">
        <v>29</v>
      </c>
      <c r="C16" s="302">
        <v>1139</v>
      </c>
      <c r="D16" s="303">
        <v>30</v>
      </c>
      <c r="E16" s="304">
        <v>2.6</v>
      </c>
      <c r="F16" s="305">
        <v>1438</v>
      </c>
      <c r="G16" s="303">
        <v>49</v>
      </c>
      <c r="H16" s="306">
        <v>3.4</v>
      </c>
      <c r="I16" s="307">
        <v>0</v>
      </c>
      <c r="J16" s="308">
        <v>0</v>
      </c>
      <c r="K16" s="309">
        <v>0</v>
      </c>
      <c r="L16" s="305">
        <v>2577</v>
      </c>
      <c r="M16" s="303">
        <v>79</v>
      </c>
      <c r="N16" s="310">
        <v>3.1</v>
      </c>
    </row>
    <row r="17" spans="1:14" x14ac:dyDescent="0.25">
      <c r="A17" s="24" t="s">
        <v>30</v>
      </c>
      <c r="B17" s="291" t="s">
        <v>31</v>
      </c>
      <c r="C17" s="292">
        <v>712</v>
      </c>
      <c r="D17" s="311">
        <v>40</v>
      </c>
      <c r="E17" s="294">
        <v>5.6</v>
      </c>
      <c r="F17" s="295">
        <v>814</v>
      </c>
      <c r="G17" s="311">
        <v>53</v>
      </c>
      <c r="H17" s="296">
        <v>6.5</v>
      </c>
      <c r="I17" s="297">
        <v>0</v>
      </c>
      <c r="J17" s="312">
        <v>0</v>
      </c>
      <c r="K17" s="299">
        <v>0</v>
      </c>
      <c r="L17" s="295">
        <v>1526</v>
      </c>
      <c r="M17" s="311">
        <v>93</v>
      </c>
      <c r="N17" s="300">
        <v>6.1</v>
      </c>
    </row>
    <row r="18" spans="1:14" x14ac:dyDescent="0.25">
      <c r="A18" s="29" t="s">
        <v>30</v>
      </c>
      <c r="B18" s="301" t="s">
        <v>32</v>
      </c>
      <c r="C18" s="302">
        <v>1370</v>
      </c>
      <c r="D18" s="303">
        <v>57</v>
      </c>
      <c r="E18" s="304">
        <v>4.2</v>
      </c>
      <c r="F18" s="305">
        <v>1483</v>
      </c>
      <c r="G18" s="303">
        <v>68</v>
      </c>
      <c r="H18" s="306">
        <v>4.5999999999999996</v>
      </c>
      <c r="I18" s="307">
        <v>2</v>
      </c>
      <c r="J18" s="308">
        <v>0</v>
      </c>
      <c r="K18" s="309">
        <v>0</v>
      </c>
      <c r="L18" s="305">
        <v>2855</v>
      </c>
      <c r="M18" s="303">
        <v>125</v>
      </c>
      <c r="N18" s="310">
        <v>4.4000000000000004</v>
      </c>
    </row>
    <row r="19" spans="1:14" x14ac:dyDescent="0.25">
      <c r="A19" s="24" t="s">
        <v>30</v>
      </c>
      <c r="B19" s="291" t="s">
        <v>33</v>
      </c>
      <c r="C19" s="292">
        <v>1671</v>
      </c>
      <c r="D19" s="311">
        <v>61</v>
      </c>
      <c r="E19" s="294">
        <v>3.7</v>
      </c>
      <c r="F19" s="295">
        <v>1644</v>
      </c>
      <c r="G19" s="311">
        <v>44</v>
      </c>
      <c r="H19" s="296">
        <v>2.7</v>
      </c>
      <c r="I19" s="297">
        <v>7</v>
      </c>
      <c r="J19" s="154">
        <v>0</v>
      </c>
      <c r="K19" s="297">
        <v>0</v>
      </c>
      <c r="L19" s="295">
        <v>3322</v>
      </c>
      <c r="M19" s="311">
        <v>105</v>
      </c>
      <c r="N19" s="300">
        <v>3.2</v>
      </c>
    </row>
    <row r="20" spans="1:14" x14ac:dyDescent="0.25">
      <c r="A20" s="29" t="s">
        <v>34</v>
      </c>
      <c r="B20" s="301" t="s">
        <v>35</v>
      </c>
      <c r="C20" s="302">
        <v>470</v>
      </c>
      <c r="D20" s="303">
        <v>53</v>
      </c>
      <c r="E20" s="304">
        <v>11.3</v>
      </c>
      <c r="F20" s="305">
        <v>532</v>
      </c>
      <c r="G20" s="303">
        <v>43</v>
      </c>
      <c r="H20" s="306">
        <v>8.1</v>
      </c>
      <c r="I20" s="307">
        <v>0</v>
      </c>
      <c r="J20" s="308">
        <v>0</v>
      </c>
      <c r="K20" s="309">
        <v>0</v>
      </c>
      <c r="L20" s="305">
        <v>1002</v>
      </c>
      <c r="M20" s="303">
        <v>96</v>
      </c>
      <c r="N20" s="310">
        <v>9.6</v>
      </c>
    </row>
    <row r="21" spans="1:14" x14ac:dyDescent="0.25">
      <c r="A21" s="24" t="s">
        <v>36</v>
      </c>
      <c r="B21" s="291" t="s">
        <v>37</v>
      </c>
      <c r="C21" s="292">
        <v>413</v>
      </c>
      <c r="D21" s="311">
        <v>24</v>
      </c>
      <c r="E21" s="294">
        <v>5.8</v>
      </c>
      <c r="F21" s="295">
        <v>469</v>
      </c>
      <c r="G21" s="311">
        <v>27</v>
      </c>
      <c r="H21" s="296">
        <v>5.8</v>
      </c>
      <c r="I21" s="297">
        <v>2</v>
      </c>
      <c r="J21" s="312">
        <v>0</v>
      </c>
      <c r="K21" s="299">
        <v>0</v>
      </c>
      <c r="L21" s="295">
        <v>884</v>
      </c>
      <c r="M21" s="311">
        <v>51</v>
      </c>
      <c r="N21" s="300">
        <v>5.8</v>
      </c>
    </row>
    <row r="22" spans="1:14" x14ac:dyDescent="0.25">
      <c r="A22" s="29" t="s">
        <v>36</v>
      </c>
      <c r="B22" s="301" t="s">
        <v>38</v>
      </c>
      <c r="C22" s="302">
        <v>597</v>
      </c>
      <c r="D22" s="303">
        <v>40</v>
      </c>
      <c r="E22" s="304">
        <v>6.7</v>
      </c>
      <c r="F22" s="305">
        <v>636</v>
      </c>
      <c r="G22" s="303">
        <v>29</v>
      </c>
      <c r="H22" s="306">
        <v>4.5999999999999996</v>
      </c>
      <c r="I22" s="307">
        <v>0</v>
      </c>
      <c r="J22" s="308">
        <v>0</v>
      </c>
      <c r="K22" s="309">
        <v>0</v>
      </c>
      <c r="L22" s="305">
        <v>1233</v>
      </c>
      <c r="M22" s="303">
        <v>69</v>
      </c>
      <c r="N22" s="310">
        <v>5.6</v>
      </c>
    </row>
    <row r="23" spans="1:14" x14ac:dyDescent="0.25">
      <c r="A23" s="24" t="s">
        <v>36</v>
      </c>
      <c r="B23" s="291" t="s">
        <v>39</v>
      </c>
      <c r="C23" s="292">
        <v>1429</v>
      </c>
      <c r="D23" s="311">
        <v>69</v>
      </c>
      <c r="E23" s="294">
        <v>4.8</v>
      </c>
      <c r="F23" s="295">
        <v>1454</v>
      </c>
      <c r="G23" s="311">
        <v>61</v>
      </c>
      <c r="H23" s="296">
        <v>4.2</v>
      </c>
      <c r="I23" s="297">
        <v>3</v>
      </c>
      <c r="J23" s="312">
        <v>0</v>
      </c>
      <c r="K23" s="299">
        <v>0</v>
      </c>
      <c r="L23" s="295">
        <v>2886</v>
      </c>
      <c r="M23" s="311">
        <v>130</v>
      </c>
      <c r="N23" s="300">
        <v>4.5</v>
      </c>
    </row>
    <row r="24" spans="1:14" x14ac:dyDescent="0.25">
      <c r="A24" s="29" t="s">
        <v>40</v>
      </c>
      <c r="B24" s="301" t="s">
        <v>41</v>
      </c>
      <c r="C24" s="302">
        <v>673</v>
      </c>
      <c r="D24" s="303">
        <v>55</v>
      </c>
      <c r="E24" s="304">
        <v>8.1999999999999993</v>
      </c>
      <c r="F24" s="305">
        <v>610</v>
      </c>
      <c r="G24" s="303">
        <v>53</v>
      </c>
      <c r="H24" s="306">
        <v>8.6999999999999993</v>
      </c>
      <c r="I24" s="307">
        <v>1</v>
      </c>
      <c r="J24" s="155">
        <v>0</v>
      </c>
      <c r="K24" s="307">
        <v>0</v>
      </c>
      <c r="L24" s="305">
        <v>1284</v>
      </c>
      <c r="M24" s="303">
        <v>108</v>
      </c>
      <c r="N24" s="310">
        <v>8.4</v>
      </c>
    </row>
    <row r="25" spans="1:14" x14ac:dyDescent="0.25">
      <c r="A25" s="24" t="s">
        <v>42</v>
      </c>
      <c r="B25" s="291" t="s">
        <v>43</v>
      </c>
      <c r="C25" s="292">
        <v>473</v>
      </c>
      <c r="D25" s="311">
        <v>44</v>
      </c>
      <c r="E25" s="294">
        <v>9.3000000000000007</v>
      </c>
      <c r="F25" s="295">
        <v>409</v>
      </c>
      <c r="G25" s="311">
        <v>37</v>
      </c>
      <c r="H25" s="296">
        <v>9</v>
      </c>
      <c r="I25" s="297">
        <v>0</v>
      </c>
      <c r="J25" s="312">
        <v>0</v>
      </c>
      <c r="K25" s="299">
        <v>0</v>
      </c>
      <c r="L25" s="295">
        <v>882</v>
      </c>
      <c r="M25" s="311">
        <v>81</v>
      </c>
      <c r="N25" s="300">
        <v>9.1999999999999993</v>
      </c>
    </row>
    <row r="26" spans="1:14" x14ac:dyDescent="0.25">
      <c r="A26" s="29" t="s">
        <v>44</v>
      </c>
      <c r="B26" s="301" t="s">
        <v>45</v>
      </c>
      <c r="C26" s="302">
        <v>913</v>
      </c>
      <c r="D26" s="303">
        <v>30</v>
      </c>
      <c r="E26" s="304">
        <v>3.3</v>
      </c>
      <c r="F26" s="305">
        <v>886</v>
      </c>
      <c r="G26" s="303">
        <v>35</v>
      </c>
      <c r="H26" s="306">
        <v>4</v>
      </c>
      <c r="I26" s="307">
        <v>2</v>
      </c>
      <c r="J26" s="155">
        <v>0</v>
      </c>
      <c r="K26" s="307">
        <v>0</v>
      </c>
      <c r="L26" s="305">
        <v>1801</v>
      </c>
      <c r="M26" s="303">
        <v>65</v>
      </c>
      <c r="N26" s="310">
        <v>3.6</v>
      </c>
    </row>
    <row r="27" spans="1:14" x14ac:dyDescent="0.25">
      <c r="A27" s="24" t="s">
        <v>44</v>
      </c>
      <c r="B27" s="291" t="s">
        <v>46</v>
      </c>
      <c r="C27" s="292">
        <v>1514</v>
      </c>
      <c r="D27" s="311">
        <v>62</v>
      </c>
      <c r="E27" s="294">
        <v>4.0999999999999996</v>
      </c>
      <c r="F27" s="295">
        <v>1282</v>
      </c>
      <c r="G27" s="311">
        <v>58</v>
      </c>
      <c r="H27" s="296">
        <v>4.5</v>
      </c>
      <c r="I27" s="297">
        <v>0</v>
      </c>
      <c r="J27" s="312">
        <v>0</v>
      </c>
      <c r="K27" s="299">
        <v>0</v>
      </c>
      <c r="L27" s="295">
        <v>2796</v>
      </c>
      <c r="M27" s="311">
        <v>120</v>
      </c>
      <c r="N27" s="300">
        <v>4.3</v>
      </c>
    </row>
    <row r="28" spans="1:14" x14ac:dyDescent="0.25">
      <c r="A28" s="29" t="s">
        <v>47</v>
      </c>
      <c r="B28" s="301" t="s">
        <v>48</v>
      </c>
      <c r="C28" s="302">
        <v>241</v>
      </c>
      <c r="D28" s="303">
        <v>35</v>
      </c>
      <c r="E28" s="304">
        <v>14.5</v>
      </c>
      <c r="F28" s="305">
        <v>199</v>
      </c>
      <c r="G28" s="303">
        <v>30</v>
      </c>
      <c r="H28" s="306">
        <v>15.1</v>
      </c>
      <c r="I28" s="307">
        <v>0</v>
      </c>
      <c r="J28" s="308">
        <v>0</v>
      </c>
      <c r="K28" s="309">
        <v>0</v>
      </c>
      <c r="L28" s="305">
        <v>440</v>
      </c>
      <c r="M28" s="303">
        <v>65</v>
      </c>
      <c r="N28" s="310">
        <v>14.8</v>
      </c>
    </row>
    <row r="29" spans="1:14" x14ac:dyDescent="0.25">
      <c r="A29" s="24" t="s">
        <v>49</v>
      </c>
      <c r="B29" s="291" t="s">
        <v>50</v>
      </c>
      <c r="C29" s="292">
        <v>990</v>
      </c>
      <c r="D29" s="311">
        <v>33</v>
      </c>
      <c r="E29" s="294">
        <v>3.3</v>
      </c>
      <c r="F29" s="295">
        <v>929</v>
      </c>
      <c r="G29" s="311">
        <v>31</v>
      </c>
      <c r="H29" s="296">
        <v>3.3</v>
      </c>
      <c r="I29" s="297">
        <v>2</v>
      </c>
      <c r="J29" s="312">
        <v>0</v>
      </c>
      <c r="K29" s="299">
        <v>0</v>
      </c>
      <c r="L29" s="295">
        <v>1921</v>
      </c>
      <c r="M29" s="311">
        <v>64</v>
      </c>
      <c r="N29" s="300">
        <v>3.3</v>
      </c>
    </row>
    <row r="30" spans="1:14" x14ac:dyDescent="0.25">
      <c r="A30" s="29" t="s">
        <v>51</v>
      </c>
      <c r="B30" s="301" t="s">
        <v>52</v>
      </c>
      <c r="C30" s="302">
        <v>1728</v>
      </c>
      <c r="D30" s="303">
        <v>63</v>
      </c>
      <c r="E30" s="304">
        <v>3.6</v>
      </c>
      <c r="F30" s="305">
        <v>1857</v>
      </c>
      <c r="G30" s="303">
        <v>67</v>
      </c>
      <c r="H30" s="306">
        <v>3.6</v>
      </c>
      <c r="I30" s="307">
        <v>0</v>
      </c>
      <c r="J30" s="155">
        <v>0</v>
      </c>
      <c r="K30" s="307">
        <v>0</v>
      </c>
      <c r="L30" s="305">
        <v>3585</v>
      </c>
      <c r="M30" s="303">
        <v>130</v>
      </c>
      <c r="N30" s="310">
        <v>3.6</v>
      </c>
    </row>
    <row r="31" spans="1:14" x14ac:dyDescent="0.25">
      <c r="A31" s="24" t="s">
        <v>53</v>
      </c>
      <c r="B31" s="291" t="s">
        <v>54</v>
      </c>
      <c r="C31" s="292">
        <v>519</v>
      </c>
      <c r="D31" s="311">
        <v>18</v>
      </c>
      <c r="E31" s="294">
        <v>3.5</v>
      </c>
      <c r="F31" s="295">
        <v>512</v>
      </c>
      <c r="G31" s="311">
        <v>17</v>
      </c>
      <c r="H31" s="296">
        <v>3.3</v>
      </c>
      <c r="I31" s="297">
        <v>1</v>
      </c>
      <c r="J31" s="312">
        <v>0</v>
      </c>
      <c r="K31" s="299">
        <v>0</v>
      </c>
      <c r="L31" s="295">
        <v>1032</v>
      </c>
      <c r="M31" s="311">
        <v>35</v>
      </c>
      <c r="N31" s="300">
        <v>3.4</v>
      </c>
    </row>
    <row r="32" spans="1:14" x14ac:dyDescent="0.25">
      <c r="A32" s="29" t="s">
        <v>53</v>
      </c>
      <c r="B32" s="301" t="s">
        <v>55</v>
      </c>
      <c r="C32" s="302">
        <v>1640</v>
      </c>
      <c r="D32" s="303">
        <v>57</v>
      </c>
      <c r="E32" s="304">
        <v>3.5</v>
      </c>
      <c r="F32" s="305">
        <v>1914</v>
      </c>
      <c r="G32" s="303">
        <v>60</v>
      </c>
      <c r="H32" s="306">
        <v>3.1</v>
      </c>
      <c r="I32" s="307">
        <v>2</v>
      </c>
      <c r="J32" s="155">
        <v>0</v>
      </c>
      <c r="K32" s="307">
        <v>0</v>
      </c>
      <c r="L32" s="305">
        <v>3556</v>
      </c>
      <c r="M32" s="303">
        <v>117</v>
      </c>
      <c r="N32" s="310">
        <v>3.3</v>
      </c>
    </row>
    <row r="33" spans="1:14" x14ac:dyDescent="0.25">
      <c r="A33" s="24" t="s">
        <v>53</v>
      </c>
      <c r="B33" s="291" t="s">
        <v>56</v>
      </c>
      <c r="C33" s="292">
        <v>2004</v>
      </c>
      <c r="D33" s="311">
        <v>98</v>
      </c>
      <c r="E33" s="294">
        <v>4.9000000000000004</v>
      </c>
      <c r="F33" s="295">
        <v>2132</v>
      </c>
      <c r="G33" s="311">
        <v>105</v>
      </c>
      <c r="H33" s="296">
        <v>4.9000000000000004</v>
      </c>
      <c r="I33" s="297">
        <v>1</v>
      </c>
      <c r="J33" s="154">
        <v>0</v>
      </c>
      <c r="K33" s="297">
        <v>0</v>
      </c>
      <c r="L33" s="295">
        <v>4137</v>
      </c>
      <c r="M33" s="311">
        <v>203</v>
      </c>
      <c r="N33" s="300">
        <v>4.9000000000000004</v>
      </c>
    </row>
    <row r="34" spans="1:14" x14ac:dyDescent="0.25">
      <c r="A34" s="29" t="s">
        <v>57</v>
      </c>
      <c r="B34" s="301" t="s">
        <v>58</v>
      </c>
      <c r="C34" s="302">
        <v>913</v>
      </c>
      <c r="D34" s="303">
        <v>73</v>
      </c>
      <c r="E34" s="304">
        <v>8</v>
      </c>
      <c r="F34" s="305">
        <v>851</v>
      </c>
      <c r="G34" s="303">
        <v>71</v>
      </c>
      <c r="H34" s="306">
        <v>8.3000000000000007</v>
      </c>
      <c r="I34" s="307">
        <v>0</v>
      </c>
      <c r="J34" s="308">
        <v>0</v>
      </c>
      <c r="K34" s="309">
        <v>0</v>
      </c>
      <c r="L34" s="305">
        <v>1764</v>
      </c>
      <c r="M34" s="303">
        <v>144</v>
      </c>
      <c r="N34" s="310">
        <v>8.1999999999999993</v>
      </c>
    </row>
    <row r="35" spans="1:14" x14ac:dyDescent="0.25">
      <c r="A35" s="24" t="s">
        <v>57</v>
      </c>
      <c r="B35" s="291" t="s">
        <v>59</v>
      </c>
      <c r="C35" s="292">
        <v>1112</v>
      </c>
      <c r="D35" s="311">
        <v>52</v>
      </c>
      <c r="E35" s="294">
        <v>4.7</v>
      </c>
      <c r="F35" s="295">
        <v>1067</v>
      </c>
      <c r="G35" s="311">
        <v>57</v>
      </c>
      <c r="H35" s="296">
        <v>5.3</v>
      </c>
      <c r="I35" s="297">
        <v>0</v>
      </c>
      <c r="J35" s="312">
        <v>0</v>
      </c>
      <c r="K35" s="299">
        <v>0</v>
      </c>
      <c r="L35" s="295">
        <v>2179</v>
      </c>
      <c r="M35" s="311">
        <v>109</v>
      </c>
      <c r="N35" s="300">
        <v>5</v>
      </c>
    </row>
    <row r="36" spans="1:14" x14ac:dyDescent="0.25">
      <c r="A36" s="29" t="s">
        <v>60</v>
      </c>
      <c r="B36" s="301" t="s">
        <v>61</v>
      </c>
      <c r="C36" s="302">
        <v>608</v>
      </c>
      <c r="D36" s="303">
        <v>67</v>
      </c>
      <c r="E36" s="304">
        <v>11</v>
      </c>
      <c r="F36" s="305">
        <v>565</v>
      </c>
      <c r="G36" s="303">
        <v>43</v>
      </c>
      <c r="H36" s="306">
        <v>7.6</v>
      </c>
      <c r="I36" s="307">
        <v>0</v>
      </c>
      <c r="J36" s="308">
        <v>0</v>
      </c>
      <c r="K36" s="309">
        <v>0</v>
      </c>
      <c r="L36" s="305">
        <v>1173</v>
      </c>
      <c r="M36" s="303">
        <v>110</v>
      </c>
      <c r="N36" s="310">
        <v>9.4</v>
      </c>
    </row>
    <row r="37" spans="1:14" x14ac:dyDescent="0.25">
      <c r="A37" s="24" t="s">
        <v>62</v>
      </c>
      <c r="B37" s="291" t="s">
        <v>63</v>
      </c>
      <c r="C37" s="292">
        <v>125</v>
      </c>
      <c r="D37" s="311">
        <v>16</v>
      </c>
      <c r="E37" s="294">
        <v>12.8</v>
      </c>
      <c r="F37" s="295">
        <v>105</v>
      </c>
      <c r="G37" s="311">
        <v>24</v>
      </c>
      <c r="H37" s="296">
        <v>22.9</v>
      </c>
      <c r="I37" s="297">
        <v>0</v>
      </c>
      <c r="J37" s="154">
        <v>0</v>
      </c>
      <c r="K37" s="297">
        <v>0</v>
      </c>
      <c r="L37" s="295">
        <v>230</v>
      </c>
      <c r="M37" s="311">
        <v>40</v>
      </c>
      <c r="N37" s="300">
        <v>17.399999999999999</v>
      </c>
    </row>
    <row r="38" spans="1:14" x14ac:dyDescent="0.25">
      <c r="A38" s="29" t="s">
        <v>64</v>
      </c>
      <c r="B38" s="301" t="s">
        <v>65</v>
      </c>
      <c r="C38" s="302">
        <v>459</v>
      </c>
      <c r="D38" s="303">
        <v>53</v>
      </c>
      <c r="E38" s="304">
        <v>11.5</v>
      </c>
      <c r="F38" s="305">
        <v>477</v>
      </c>
      <c r="G38" s="303">
        <v>56</v>
      </c>
      <c r="H38" s="306">
        <v>11.7</v>
      </c>
      <c r="I38" s="307">
        <v>1</v>
      </c>
      <c r="J38" s="308">
        <v>0</v>
      </c>
      <c r="K38" s="309">
        <v>0</v>
      </c>
      <c r="L38" s="305">
        <v>937</v>
      </c>
      <c r="M38" s="303">
        <v>109</v>
      </c>
      <c r="N38" s="310">
        <v>11.6</v>
      </c>
    </row>
    <row r="39" spans="1:14" x14ac:dyDescent="0.25">
      <c r="A39" s="24" t="s">
        <v>64</v>
      </c>
      <c r="B39" s="291" t="s">
        <v>66</v>
      </c>
      <c r="C39" s="292">
        <v>706</v>
      </c>
      <c r="D39" s="311">
        <v>23</v>
      </c>
      <c r="E39" s="294">
        <v>3.3</v>
      </c>
      <c r="F39" s="295">
        <v>724</v>
      </c>
      <c r="G39" s="311">
        <v>19</v>
      </c>
      <c r="H39" s="296">
        <v>2.6</v>
      </c>
      <c r="I39" s="297">
        <v>0</v>
      </c>
      <c r="J39" s="312">
        <v>0</v>
      </c>
      <c r="K39" s="299">
        <v>0</v>
      </c>
      <c r="L39" s="295">
        <v>1430</v>
      </c>
      <c r="M39" s="311">
        <v>42</v>
      </c>
      <c r="N39" s="300">
        <v>2.9</v>
      </c>
    </row>
    <row r="40" spans="1:14" x14ac:dyDescent="0.25">
      <c r="A40" s="29" t="s">
        <v>67</v>
      </c>
      <c r="B40" s="301" t="s">
        <v>68</v>
      </c>
      <c r="C40" s="302">
        <v>1142</v>
      </c>
      <c r="D40" s="303">
        <v>57</v>
      </c>
      <c r="E40" s="304">
        <v>5</v>
      </c>
      <c r="F40" s="305">
        <v>892</v>
      </c>
      <c r="G40" s="303">
        <v>29</v>
      </c>
      <c r="H40" s="306">
        <v>3.3</v>
      </c>
      <c r="I40" s="307">
        <v>0</v>
      </c>
      <c r="J40" s="308">
        <v>0</v>
      </c>
      <c r="K40" s="309">
        <v>0</v>
      </c>
      <c r="L40" s="305">
        <v>2034</v>
      </c>
      <c r="M40" s="303">
        <v>86</v>
      </c>
      <c r="N40" s="310">
        <v>4.2</v>
      </c>
    </row>
    <row r="41" spans="1:14" x14ac:dyDescent="0.25">
      <c r="A41" s="24" t="s">
        <v>67</v>
      </c>
      <c r="B41" s="291" t="s">
        <v>69</v>
      </c>
      <c r="C41" s="292">
        <v>354</v>
      </c>
      <c r="D41" s="311">
        <v>18</v>
      </c>
      <c r="E41" s="294">
        <v>5.0999999999999996</v>
      </c>
      <c r="F41" s="295">
        <v>354</v>
      </c>
      <c r="G41" s="311">
        <v>33</v>
      </c>
      <c r="H41" s="296">
        <v>9.3000000000000007</v>
      </c>
      <c r="I41" s="297">
        <v>0</v>
      </c>
      <c r="J41" s="312">
        <v>0</v>
      </c>
      <c r="K41" s="299">
        <v>0</v>
      </c>
      <c r="L41" s="295">
        <v>708</v>
      </c>
      <c r="M41" s="311">
        <v>51</v>
      </c>
      <c r="N41" s="300">
        <v>7.2</v>
      </c>
    </row>
    <row r="42" spans="1:14" x14ac:dyDescent="0.25">
      <c r="A42" s="29" t="s">
        <v>70</v>
      </c>
      <c r="B42" s="301" t="s">
        <v>71</v>
      </c>
      <c r="C42" s="302">
        <v>1077</v>
      </c>
      <c r="D42" s="303">
        <v>48</v>
      </c>
      <c r="E42" s="304">
        <v>4.5</v>
      </c>
      <c r="F42" s="305">
        <v>873</v>
      </c>
      <c r="G42" s="303">
        <v>33</v>
      </c>
      <c r="H42" s="306">
        <v>3.8</v>
      </c>
      <c r="I42" s="307">
        <v>1</v>
      </c>
      <c r="J42" s="308">
        <v>0</v>
      </c>
      <c r="K42" s="309">
        <v>0</v>
      </c>
      <c r="L42" s="305">
        <v>1951</v>
      </c>
      <c r="M42" s="303">
        <v>81</v>
      </c>
      <c r="N42" s="310">
        <v>4.2</v>
      </c>
    </row>
    <row r="43" spans="1:14" x14ac:dyDescent="0.25">
      <c r="A43" s="24" t="s">
        <v>72</v>
      </c>
      <c r="B43" s="291" t="s">
        <v>73</v>
      </c>
      <c r="C43" s="292">
        <v>828</v>
      </c>
      <c r="D43" s="311">
        <v>41</v>
      </c>
      <c r="E43" s="294">
        <v>5</v>
      </c>
      <c r="F43" s="295">
        <v>1035</v>
      </c>
      <c r="G43" s="311">
        <v>47</v>
      </c>
      <c r="H43" s="296">
        <v>4.5</v>
      </c>
      <c r="I43" s="297">
        <v>1</v>
      </c>
      <c r="J43" s="312">
        <v>0</v>
      </c>
      <c r="K43" s="299">
        <v>0</v>
      </c>
      <c r="L43" s="295">
        <v>1864</v>
      </c>
      <c r="M43" s="311">
        <v>88</v>
      </c>
      <c r="N43" s="300">
        <v>4.7</v>
      </c>
    </row>
    <row r="44" spans="1:14" x14ac:dyDescent="0.25">
      <c r="A44" s="29" t="s">
        <v>74</v>
      </c>
      <c r="B44" s="301" t="s">
        <v>75</v>
      </c>
      <c r="C44" s="302">
        <v>822</v>
      </c>
      <c r="D44" s="303">
        <v>48</v>
      </c>
      <c r="E44" s="304">
        <v>5.8</v>
      </c>
      <c r="F44" s="305">
        <v>852</v>
      </c>
      <c r="G44" s="303">
        <v>32</v>
      </c>
      <c r="H44" s="306">
        <v>3.8</v>
      </c>
      <c r="I44" s="307">
        <v>1</v>
      </c>
      <c r="J44" s="308">
        <v>0</v>
      </c>
      <c r="K44" s="309">
        <v>0</v>
      </c>
      <c r="L44" s="305">
        <v>1675</v>
      </c>
      <c r="M44" s="303">
        <v>80</v>
      </c>
      <c r="N44" s="310">
        <v>4.8</v>
      </c>
    </row>
    <row r="45" spans="1:14" x14ac:dyDescent="0.25">
      <c r="A45" s="24" t="s">
        <v>74</v>
      </c>
      <c r="B45" s="291" t="s">
        <v>76</v>
      </c>
      <c r="C45" s="292">
        <v>1996</v>
      </c>
      <c r="D45" s="311">
        <v>178</v>
      </c>
      <c r="E45" s="294">
        <v>8.9</v>
      </c>
      <c r="F45" s="295">
        <v>2207</v>
      </c>
      <c r="G45" s="311">
        <v>200</v>
      </c>
      <c r="H45" s="296">
        <v>9.1</v>
      </c>
      <c r="I45" s="297">
        <v>1</v>
      </c>
      <c r="J45" s="312">
        <v>1</v>
      </c>
      <c r="K45" s="313">
        <v>100</v>
      </c>
      <c r="L45" s="295">
        <v>4204</v>
      </c>
      <c r="M45" s="311">
        <v>379</v>
      </c>
      <c r="N45" s="300">
        <v>9</v>
      </c>
    </row>
    <row r="46" spans="1:14" x14ac:dyDescent="0.25">
      <c r="A46" s="29" t="s">
        <v>74</v>
      </c>
      <c r="B46" s="301" t="s">
        <v>77</v>
      </c>
      <c r="C46" s="302">
        <v>542</v>
      </c>
      <c r="D46" s="303">
        <v>19</v>
      </c>
      <c r="E46" s="304">
        <v>3.5</v>
      </c>
      <c r="F46" s="305">
        <v>621</v>
      </c>
      <c r="G46" s="303">
        <v>24</v>
      </c>
      <c r="H46" s="306">
        <v>3.9</v>
      </c>
      <c r="I46" s="307">
        <v>2</v>
      </c>
      <c r="J46" s="155">
        <v>1</v>
      </c>
      <c r="K46" s="314">
        <v>50</v>
      </c>
      <c r="L46" s="305">
        <v>1165</v>
      </c>
      <c r="M46" s="303">
        <v>44</v>
      </c>
      <c r="N46" s="310">
        <v>3.8</v>
      </c>
    </row>
    <row r="47" spans="1:14" x14ac:dyDescent="0.25">
      <c r="A47" s="24" t="s">
        <v>74</v>
      </c>
      <c r="B47" s="291" t="s">
        <v>78</v>
      </c>
      <c r="C47" s="292">
        <v>1125</v>
      </c>
      <c r="D47" s="311">
        <v>67</v>
      </c>
      <c r="E47" s="294">
        <v>6</v>
      </c>
      <c r="F47" s="295">
        <v>1239</v>
      </c>
      <c r="G47" s="311">
        <v>44</v>
      </c>
      <c r="H47" s="296">
        <v>3.6</v>
      </c>
      <c r="I47" s="297">
        <v>2</v>
      </c>
      <c r="J47" s="312">
        <v>0</v>
      </c>
      <c r="K47" s="299">
        <v>0</v>
      </c>
      <c r="L47" s="295">
        <v>2366</v>
      </c>
      <c r="M47" s="311">
        <v>111</v>
      </c>
      <c r="N47" s="300">
        <v>4.7</v>
      </c>
    </row>
    <row r="48" spans="1:14" x14ac:dyDescent="0.25">
      <c r="A48" s="29" t="s">
        <v>74</v>
      </c>
      <c r="B48" s="301" t="s">
        <v>79</v>
      </c>
      <c r="C48" s="302">
        <v>849</v>
      </c>
      <c r="D48" s="303">
        <v>47</v>
      </c>
      <c r="E48" s="304">
        <v>5.5</v>
      </c>
      <c r="F48" s="305">
        <v>899</v>
      </c>
      <c r="G48" s="303">
        <v>43</v>
      </c>
      <c r="H48" s="306">
        <v>4.8</v>
      </c>
      <c r="I48" s="307">
        <v>1</v>
      </c>
      <c r="J48" s="308">
        <v>0</v>
      </c>
      <c r="K48" s="309">
        <v>0</v>
      </c>
      <c r="L48" s="305">
        <v>1749</v>
      </c>
      <c r="M48" s="303">
        <v>90</v>
      </c>
      <c r="N48" s="310">
        <v>5.0999999999999996</v>
      </c>
    </row>
    <row r="49" spans="1:14" x14ac:dyDescent="0.25">
      <c r="A49" s="24" t="s">
        <v>80</v>
      </c>
      <c r="B49" s="291" t="s">
        <v>81</v>
      </c>
      <c r="C49" s="292">
        <v>623</v>
      </c>
      <c r="D49" s="311">
        <v>39</v>
      </c>
      <c r="E49" s="294">
        <v>6.3</v>
      </c>
      <c r="F49" s="295">
        <v>689</v>
      </c>
      <c r="G49" s="311">
        <v>43</v>
      </c>
      <c r="H49" s="296">
        <v>6.2</v>
      </c>
      <c r="I49" s="297">
        <v>2</v>
      </c>
      <c r="J49" s="154">
        <v>0</v>
      </c>
      <c r="K49" s="297">
        <v>0</v>
      </c>
      <c r="L49" s="295">
        <v>1314</v>
      </c>
      <c r="M49" s="311">
        <v>82</v>
      </c>
      <c r="N49" s="300">
        <v>6.2</v>
      </c>
    </row>
    <row r="50" spans="1:14" x14ac:dyDescent="0.25">
      <c r="A50" s="29" t="s">
        <v>80</v>
      </c>
      <c r="B50" s="301" t="s">
        <v>82</v>
      </c>
      <c r="C50" s="302">
        <v>254</v>
      </c>
      <c r="D50" s="303">
        <v>23</v>
      </c>
      <c r="E50" s="304">
        <v>9.1</v>
      </c>
      <c r="F50" s="305">
        <v>281</v>
      </c>
      <c r="G50" s="303">
        <v>29</v>
      </c>
      <c r="H50" s="306">
        <v>10.3</v>
      </c>
      <c r="I50" s="307">
        <v>1</v>
      </c>
      <c r="J50" s="308">
        <v>0</v>
      </c>
      <c r="K50" s="309">
        <v>0</v>
      </c>
      <c r="L50" s="305">
        <v>536</v>
      </c>
      <c r="M50" s="303">
        <v>52</v>
      </c>
      <c r="N50" s="310">
        <v>9.6999999999999993</v>
      </c>
    </row>
    <row r="51" spans="1:14" x14ac:dyDescent="0.25">
      <c r="A51" s="24" t="s">
        <v>83</v>
      </c>
      <c r="B51" s="291" t="s">
        <v>84</v>
      </c>
      <c r="C51" s="292">
        <v>681</v>
      </c>
      <c r="D51" s="311">
        <v>59</v>
      </c>
      <c r="E51" s="294">
        <v>8.6999999999999993</v>
      </c>
      <c r="F51" s="295">
        <v>618</v>
      </c>
      <c r="G51" s="311">
        <v>51</v>
      </c>
      <c r="H51" s="296">
        <v>8.3000000000000007</v>
      </c>
      <c r="I51" s="297">
        <v>0</v>
      </c>
      <c r="J51" s="312">
        <v>0</v>
      </c>
      <c r="K51" s="299">
        <v>0</v>
      </c>
      <c r="L51" s="295">
        <v>1299</v>
      </c>
      <c r="M51" s="311">
        <v>110</v>
      </c>
      <c r="N51" s="300">
        <v>8.5</v>
      </c>
    </row>
    <row r="52" spans="1:14" x14ac:dyDescent="0.25">
      <c r="A52" s="29" t="s">
        <v>83</v>
      </c>
      <c r="B52" s="301" t="s">
        <v>85</v>
      </c>
      <c r="C52" s="302">
        <v>1279</v>
      </c>
      <c r="D52" s="303">
        <v>43</v>
      </c>
      <c r="E52" s="304">
        <v>3.4</v>
      </c>
      <c r="F52" s="305">
        <v>1247</v>
      </c>
      <c r="G52" s="303">
        <v>32</v>
      </c>
      <c r="H52" s="306">
        <v>2.6</v>
      </c>
      <c r="I52" s="307">
        <v>3</v>
      </c>
      <c r="J52" s="308">
        <v>0</v>
      </c>
      <c r="K52" s="309">
        <v>0</v>
      </c>
      <c r="L52" s="305">
        <v>2529</v>
      </c>
      <c r="M52" s="303">
        <v>75</v>
      </c>
      <c r="N52" s="310">
        <v>3</v>
      </c>
    </row>
    <row r="53" spans="1:14" x14ac:dyDescent="0.25">
      <c r="A53" s="24" t="s">
        <v>86</v>
      </c>
      <c r="B53" s="291" t="s">
        <v>87</v>
      </c>
      <c r="C53" s="292">
        <v>403</v>
      </c>
      <c r="D53" s="311">
        <v>26</v>
      </c>
      <c r="E53" s="294">
        <v>6.5</v>
      </c>
      <c r="F53" s="295">
        <v>384</v>
      </c>
      <c r="G53" s="311">
        <v>28</v>
      </c>
      <c r="H53" s="296">
        <v>7.3</v>
      </c>
      <c r="I53" s="297">
        <v>0</v>
      </c>
      <c r="J53" s="312">
        <v>0</v>
      </c>
      <c r="K53" s="299">
        <v>0</v>
      </c>
      <c r="L53" s="295">
        <v>787</v>
      </c>
      <c r="M53" s="311">
        <v>54</v>
      </c>
      <c r="N53" s="300">
        <v>6.9</v>
      </c>
    </row>
    <row r="54" spans="1:14" x14ac:dyDescent="0.25">
      <c r="A54" s="29" t="s">
        <v>88</v>
      </c>
      <c r="B54" s="301" t="s">
        <v>89</v>
      </c>
      <c r="C54" s="302">
        <v>679</v>
      </c>
      <c r="D54" s="303">
        <v>43</v>
      </c>
      <c r="E54" s="304">
        <v>6.3</v>
      </c>
      <c r="F54" s="305">
        <v>564</v>
      </c>
      <c r="G54" s="303">
        <v>33</v>
      </c>
      <c r="H54" s="306">
        <v>5.9</v>
      </c>
      <c r="I54" s="307">
        <v>0</v>
      </c>
      <c r="J54" s="308">
        <v>0</v>
      </c>
      <c r="K54" s="309">
        <v>0</v>
      </c>
      <c r="L54" s="305">
        <v>1243</v>
      </c>
      <c r="M54" s="303">
        <v>76</v>
      </c>
      <c r="N54" s="310">
        <v>6.1</v>
      </c>
    </row>
    <row r="55" spans="1:14" x14ac:dyDescent="0.25">
      <c r="A55" s="24" t="s">
        <v>90</v>
      </c>
      <c r="B55" s="291" t="s">
        <v>91</v>
      </c>
      <c r="C55" s="292">
        <v>1418</v>
      </c>
      <c r="D55" s="311">
        <v>80</v>
      </c>
      <c r="E55" s="294">
        <v>5.6</v>
      </c>
      <c r="F55" s="295">
        <v>1587</v>
      </c>
      <c r="G55" s="311">
        <v>59</v>
      </c>
      <c r="H55" s="296">
        <v>3.7</v>
      </c>
      <c r="I55" s="297">
        <v>2</v>
      </c>
      <c r="J55" s="312">
        <v>0</v>
      </c>
      <c r="K55" s="299">
        <v>0</v>
      </c>
      <c r="L55" s="295">
        <v>3007</v>
      </c>
      <c r="M55" s="311">
        <v>139</v>
      </c>
      <c r="N55" s="300">
        <v>4.5999999999999996</v>
      </c>
    </row>
    <row r="56" spans="1:14" x14ac:dyDescent="0.25">
      <c r="A56" s="29" t="s">
        <v>90</v>
      </c>
      <c r="B56" s="301" t="s">
        <v>92</v>
      </c>
      <c r="C56" s="302">
        <v>1045</v>
      </c>
      <c r="D56" s="303">
        <v>52</v>
      </c>
      <c r="E56" s="304">
        <v>5</v>
      </c>
      <c r="F56" s="305">
        <v>1153</v>
      </c>
      <c r="G56" s="303">
        <v>81</v>
      </c>
      <c r="H56" s="306">
        <v>7</v>
      </c>
      <c r="I56" s="307">
        <v>3</v>
      </c>
      <c r="J56" s="308">
        <v>0</v>
      </c>
      <c r="K56" s="309">
        <v>0</v>
      </c>
      <c r="L56" s="305">
        <v>2201</v>
      </c>
      <c r="M56" s="303">
        <v>133</v>
      </c>
      <c r="N56" s="310">
        <v>6</v>
      </c>
    </row>
    <row r="57" spans="1:14" x14ac:dyDescent="0.25">
      <c r="A57" s="24" t="s">
        <v>90</v>
      </c>
      <c r="B57" s="291" t="s">
        <v>93</v>
      </c>
      <c r="C57" s="292">
        <v>913</v>
      </c>
      <c r="D57" s="311">
        <v>35</v>
      </c>
      <c r="E57" s="294">
        <v>3.8</v>
      </c>
      <c r="F57" s="295">
        <v>964</v>
      </c>
      <c r="G57" s="311">
        <v>45</v>
      </c>
      <c r="H57" s="296">
        <v>4.7</v>
      </c>
      <c r="I57" s="297">
        <v>1</v>
      </c>
      <c r="J57" s="312">
        <v>0</v>
      </c>
      <c r="K57" s="299">
        <v>0</v>
      </c>
      <c r="L57" s="295">
        <v>1878</v>
      </c>
      <c r="M57" s="311">
        <v>80</v>
      </c>
      <c r="N57" s="300">
        <v>4.3</v>
      </c>
    </row>
    <row r="58" spans="1:14" x14ac:dyDescent="0.25">
      <c r="A58" s="29" t="s">
        <v>94</v>
      </c>
      <c r="B58" s="301" t="s">
        <v>95</v>
      </c>
      <c r="C58" s="302">
        <v>657</v>
      </c>
      <c r="D58" s="303">
        <v>39</v>
      </c>
      <c r="E58" s="304">
        <v>5.9</v>
      </c>
      <c r="F58" s="305">
        <v>672</v>
      </c>
      <c r="G58" s="303">
        <v>36</v>
      </c>
      <c r="H58" s="306">
        <v>5.4</v>
      </c>
      <c r="I58" s="307">
        <v>0</v>
      </c>
      <c r="J58" s="308">
        <v>0</v>
      </c>
      <c r="K58" s="309">
        <v>0</v>
      </c>
      <c r="L58" s="305">
        <v>1329</v>
      </c>
      <c r="M58" s="303">
        <v>75</v>
      </c>
      <c r="N58" s="310">
        <v>5.6</v>
      </c>
    </row>
    <row r="59" spans="1:14" x14ac:dyDescent="0.25">
      <c r="A59" s="24" t="s">
        <v>96</v>
      </c>
      <c r="B59" s="291" t="s">
        <v>97</v>
      </c>
      <c r="C59" s="292">
        <v>1185</v>
      </c>
      <c r="D59" s="311">
        <v>27</v>
      </c>
      <c r="E59" s="294">
        <v>2.2999999999999998</v>
      </c>
      <c r="F59" s="295">
        <v>1278</v>
      </c>
      <c r="G59" s="311">
        <v>34</v>
      </c>
      <c r="H59" s="296">
        <v>2.7</v>
      </c>
      <c r="I59" s="297">
        <v>0</v>
      </c>
      <c r="J59" s="312">
        <v>0</v>
      </c>
      <c r="K59" s="299">
        <v>0</v>
      </c>
      <c r="L59" s="295">
        <v>2463</v>
      </c>
      <c r="M59" s="311">
        <v>61</v>
      </c>
      <c r="N59" s="300">
        <v>2.5</v>
      </c>
    </row>
    <row r="60" spans="1:14" x14ac:dyDescent="0.25">
      <c r="A60" s="29" t="s">
        <v>96</v>
      </c>
      <c r="B60" s="301" t="s">
        <v>98</v>
      </c>
      <c r="C60" s="302">
        <v>866</v>
      </c>
      <c r="D60" s="303">
        <v>59</v>
      </c>
      <c r="E60" s="304">
        <v>6.8</v>
      </c>
      <c r="F60" s="305">
        <v>778</v>
      </c>
      <c r="G60" s="303">
        <v>39</v>
      </c>
      <c r="H60" s="306">
        <v>5</v>
      </c>
      <c r="I60" s="307">
        <v>0</v>
      </c>
      <c r="J60" s="308">
        <v>0</v>
      </c>
      <c r="K60" s="309">
        <v>0</v>
      </c>
      <c r="L60" s="305">
        <v>1644</v>
      </c>
      <c r="M60" s="303">
        <v>98</v>
      </c>
      <c r="N60" s="310">
        <v>6</v>
      </c>
    </row>
    <row r="61" spans="1:14" x14ac:dyDescent="0.25">
      <c r="A61" s="24" t="s">
        <v>99</v>
      </c>
      <c r="B61" s="291" t="s">
        <v>100</v>
      </c>
      <c r="C61" s="292">
        <v>786</v>
      </c>
      <c r="D61" s="311">
        <v>49</v>
      </c>
      <c r="E61" s="294">
        <v>6.2</v>
      </c>
      <c r="F61" s="295">
        <v>810</v>
      </c>
      <c r="G61" s="311">
        <v>57</v>
      </c>
      <c r="H61" s="296">
        <v>7</v>
      </c>
      <c r="I61" s="297">
        <v>0</v>
      </c>
      <c r="J61" s="312">
        <v>0</v>
      </c>
      <c r="K61" s="299">
        <v>0</v>
      </c>
      <c r="L61" s="295">
        <v>1596</v>
      </c>
      <c r="M61" s="311">
        <v>106</v>
      </c>
      <c r="N61" s="300">
        <v>6.6</v>
      </c>
    </row>
    <row r="62" spans="1:14" x14ac:dyDescent="0.25">
      <c r="A62" s="29" t="s">
        <v>99</v>
      </c>
      <c r="B62" s="301" t="s">
        <v>101</v>
      </c>
      <c r="C62" s="302">
        <v>704</v>
      </c>
      <c r="D62" s="303">
        <v>38</v>
      </c>
      <c r="E62" s="304">
        <v>5.4</v>
      </c>
      <c r="F62" s="305">
        <v>754</v>
      </c>
      <c r="G62" s="303">
        <v>66</v>
      </c>
      <c r="H62" s="306">
        <v>8.8000000000000007</v>
      </c>
      <c r="I62" s="307">
        <v>0</v>
      </c>
      <c r="J62" s="308">
        <v>0</v>
      </c>
      <c r="K62" s="309">
        <v>0</v>
      </c>
      <c r="L62" s="305">
        <v>1458</v>
      </c>
      <c r="M62" s="303">
        <v>104</v>
      </c>
      <c r="N62" s="310">
        <v>7.1</v>
      </c>
    </row>
    <row r="63" spans="1:14" x14ac:dyDescent="0.25">
      <c r="A63" s="24" t="s">
        <v>99</v>
      </c>
      <c r="B63" s="291" t="s">
        <v>102</v>
      </c>
      <c r="C63" s="292">
        <v>697</v>
      </c>
      <c r="D63" s="311">
        <v>39</v>
      </c>
      <c r="E63" s="294">
        <v>5.6</v>
      </c>
      <c r="F63" s="295">
        <v>720</v>
      </c>
      <c r="G63" s="311">
        <v>62</v>
      </c>
      <c r="H63" s="296">
        <v>8.6</v>
      </c>
      <c r="I63" s="297">
        <v>0</v>
      </c>
      <c r="J63" s="312">
        <v>0</v>
      </c>
      <c r="K63" s="299">
        <v>0</v>
      </c>
      <c r="L63" s="295">
        <v>1417</v>
      </c>
      <c r="M63" s="311">
        <v>101</v>
      </c>
      <c r="N63" s="300">
        <v>7.1</v>
      </c>
    </row>
    <row r="64" spans="1:14" x14ac:dyDescent="0.25">
      <c r="A64" s="29" t="s">
        <v>103</v>
      </c>
      <c r="B64" s="301" t="s">
        <v>104</v>
      </c>
      <c r="C64" s="302">
        <v>1215</v>
      </c>
      <c r="D64" s="303">
        <v>48</v>
      </c>
      <c r="E64" s="304">
        <v>4</v>
      </c>
      <c r="F64" s="305">
        <v>923</v>
      </c>
      <c r="G64" s="303">
        <v>36</v>
      </c>
      <c r="H64" s="306">
        <v>3.9</v>
      </c>
      <c r="I64" s="307">
        <v>1</v>
      </c>
      <c r="J64" s="308">
        <v>0</v>
      </c>
      <c r="K64" s="309">
        <v>0</v>
      </c>
      <c r="L64" s="305">
        <v>2139</v>
      </c>
      <c r="M64" s="303">
        <v>84</v>
      </c>
      <c r="N64" s="310">
        <v>3.9</v>
      </c>
    </row>
    <row r="65" spans="1:21" x14ac:dyDescent="0.25">
      <c r="A65" s="24" t="s">
        <v>103</v>
      </c>
      <c r="B65" s="291" t="s">
        <v>105</v>
      </c>
      <c r="C65" s="292">
        <v>304</v>
      </c>
      <c r="D65" s="311">
        <v>40</v>
      </c>
      <c r="E65" s="294">
        <v>13.2</v>
      </c>
      <c r="F65" s="295">
        <v>148</v>
      </c>
      <c r="G65" s="311">
        <v>10</v>
      </c>
      <c r="H65" s="296">
        <v>6.8</v>
      </c>
      <c r="I65" s="297">
        <v>0</v>
      </c>
      <c r="J65" s="312">
        <v>0</v>
      </c>
      <c r="K65" s="299">
        <v>0</v>
      </c>
      <c r="L65" s="295">
        <v>452</v>
      </c>
      <c r="M65" s="311">
        <v>50</v>
      </c>
      <c r="N65" s="300">
        <v>11.1</v>
      </c>
    </row>
    <row r="66" spans="1:21" x14ac:dyDescent="0.25">
      <c r="A66" s="29" t="s">
        <v>106</v>
      </c>
      <c r="B66" s="301" t="s">
        <v>107</v>
      </c>
      <c r="C66" s="302">
        <v>1096</v>
      </c>
      <c r="D66" s="303">
        <v>46</v>
      </c>
      <c r="E66" s="304">
        <v>4.2</v>
      </c>
      <c r="F66" s="305">
        <v>1072</v>
      </c>
      <c r="G66" s="303">
        <v>52</v>
      </c>
      <c r="H66" s="306">
        <v>4.9000000000000004</v>
      </c>
      <c r="I66" s="307">
        <v>2</v>
      </c>
      <c r="J66" s="308">
        <v>0</v>
      </c>
      <c r="K66" s="309">
        <v>0</v>
      </c>
      <c r="L66" s="305">
        <v>2170</v>
      </c>
      <c r="M66" s="303">
        <v>98</v>
      </c>
      <c r="N66" s="310">
        <v>4.5</v>
      </c>
    </row>
    <row r="67" spans="1:21" x14ac:dyDescent="0.25">
      <c r="A67" s="24" t="s">
        <v>108</v>
      </c>
      <c r="B67" s="291" t="s">
        <v>109</v>
      </c>
      <c r="C67" s="292">
        <v>526</v>
      </c>
      <c r="D67" s="311">
        <v>33</v>
      </c>
      <c r="E67" s="294">
        <v>6.3</v>
      </c>
      <c r="F67" s="295">
        <v>418</v>
      </c>
      <c r="G67" s="311">
        <v>30</v>
      </c>
      <c r="H67" s="296">
        <v>7.2</v>
      </c>
      <c r="I67" s="297">
        <v>0</v>
      </c>
      <c r="J67" s="312">
        <v>0</v>
      </c>
      <c r="K67" s="299">
        <v>0</v>
      </c>
      <c r="L67" s="295">
        <v>944</v>
      </c>
      <c r="M67" s="311">
        <v>63</v>
      </c>
      <c r="N67" s="300">
        <v>6.7</v>
      </c>
    </row>
    <row r="68" spans="1:21" x14ac:dyDescent="0.25">
      <c r="A68" s="29" t="s">
        <v>110</v>
      </c>
      <c r="B68" s="301" t="s">
        <v>111</v>
      </c>
      <c r="C68" s="302">
        <v>702</v>
      </c>
      <c r="D68" s="303">
        <v>29</v>
      </c>
      <c r="E68" s="304">
        <v>4.0999999999999996</v>
      </c>
      <c r="F68" s="305">
        <v>663</v>
      </c>
      <c r="G68" s="303">
        <v>21</v>
      </c>
      <c r="H68" s="306">
        <v>3.2</v>
      </c>
      <c r="I68" s="307">
        <v>1</v>
      </c>
      <c r="J68" s="308">
        <v>0</v>
      </c>
      <c r="K68" s="309">
        <v>0</v>
      </c>
      <c r="L68" s="305">
        <v>1366</v>
      </c>
      <c r="M68" s="303">
        <v>50</v>
      </c>
      <c r="N68" s="310">
        <v>3.7</v>
      </c>
    </row>
    <row r="69" spans="1:21" x14ac:dyDescent="0.25">
      <c r="A69" s="24" t="s">
        <v>112</v>
      </c>
      <c r="B69" s="291" t="s">
        <v>113</v>
      </c>
      <c r="C69" s="292">
        <v>1135</v>
      </c>
      <c r="D69" s="311">
        <v>54</v>
      </c>
      <c r="E69" s="294">
        <v>4.8</v>
      </c>
      <c r="F69" s="295">
        <v>1027</v>
      </c>
      <c r="G69" s="311">
        <v>49</v>
      </c>
      <c r="H69" s="296">
        <v>4.8</v>
      </c>
      <c r="I69" s="297">
        <v>0</v>
      </c>
      <c r="J69" s="312">
        <v>0</v>
      </c>
      <c r="K69" s="299">
        <v>0</v>
      </c>
      <c r="L69" s="295">
        <v>2162</v>
      </c>
      <c r="M69" s="311">
        <v>103</v>
      </c>
      <c r="N69" s="300">
        <v>4.8</v>
      </c>
    </row>
    <row r="70" spans="1:21" x14ac:dyDescent="0.25">
      <c r="A70" s="315" t="s">
        <v>114</v>
      </c>
      <c r="B70" s="316" t="s">
        <v>115</v>
      </c>
      <c r="C70" s="317">
        <v>185</v>
      </c>
      <c r="D70" s="318">
        <v>18</v>
      </c>
      <c r="E70" s="319">
        <v>9.6999999999999993</v>
      </c>
      <c r="F70" s="320">
        <v>184</v>
      </c>
      <c r="G70" s="318">
        <v>25</v>
      </c>
      <c r="H70" s="321">
        <v>13.6</v>
      </c>
      <c r="I70" s="322">
        <v>0</v>
      </c>
      <c r="J70" s="323">
        <v>0</v>
      </c>
      <c r="K70" s="322">
        <v>0</v>
      </c>
      <c r="L70" s="320">
        <v>369</v>
      </c>
      <c r="M70" s="318">
        <v>43</v>
      </c>
      <c r="N70" s="324">
        <v>11.7</v>
      </c>
    </row>
    <row r="71" spans="1:21" ht="13" x14ac:dyDescent="0.25">
      <c r="A71" s="256"/>
      <c r="B71" s="325" t="s">
        <v>181</v>
      </c>
      <c r="C71" s="326">
        <v>60876</v>
      </c>
      <c r="D71" s="327">
        <v>3112</v>
      </c>
      <c r="E71" s="328">
        <v>5.0999999999999996</v>
      </c>
      <c r="F71" s="329">
        <v>60252</v>
      </c>
      <c r="G71" s="327">
        <v>3069</v>
      </c>
      <c r="H71" s="330">
        <v>5.0999999999999996</v>
      </c>
      <c r="I71" s="331">
        <v>69</v>
      </c>
      <c r="J71" s="332">
        <v>3</v>
      </c>
      <c r="K71" s="333">
        <v>4.3</v>
      </c>
      <c r="L71" s="329">
        <v>121197</v>
      </c>
      <c r="M71" s="327">
        <v>6184</v>
      </c>
      <c r="N71" s="334">
        <v>5.0999999999999996</v>
      </c>
    </row>
    <row r="72" spans="1:21" ht="13" x14ac:dyDescent="0.25">
      <c r="A72" s="335"/>
      <c r="B72" s="336" t="s">
        <v>118</v>
      </c>
      <c r="C72" s="337">
        <v>922</v>
      </c>
      <c r="D72" s="338">
        <v>47</v>
      </c>
      <c r="E72" s="339"/>
      <c r="F72" s="340">
        <v>913</v>
      </c>
      <c r="G72" s="338">
        <v>47</v>
      </c>
      <c r="H72" s="341"/>
      <c r="I72" s="342">
        <v>2</v>
      </c>
      <c r="J72" s="343">
        <v>1</v>
      </c>
      <c r="K72" s="344"/>
      <c r="L72" s="340">
        <v>1836</v>
      </c>
      <c r="M72" s="338">
        <v>94</v>
      </c>
      <c r="N72" s="345"/>
    </row>
    <row r="73" spans="1:21" ht="13.5" thickBot="1" x14ac:dyDescent="0.3">
      <c r="A73" s="35"/>
      <c r="B73" s="346" t="s">
        <v>189</v>
      </c>
      <c r="C73" s="347"/>
      <c r="D73" s="348"/>
      <c r="E73" s="349"/>
      <c r="F73" s="350"/>
      <c r="G73" s="348"/>
      <c r="H73" s="351"/>
      <c r="I73" s="352"/>
      <c r="J73" s="353"/>
      <c r="K73" s="369"/>
      <c r="L73" s="350"/>
      <c r="M73" s="348">
        <v>50</v>
      </c>
      <c r="N73" s="354"/>
    </row>
    <row r="74" spans="1:21" x14ac:dyDescent="0.25">
      <c r="A74" s="29" t="s">
        <v>126</v>
      </c>
      <c r="B74" s="301" t="s">
        <v>127</v>
      </c>
      <c r="C74" s="302">
        <v>172</v>
      </c>
      <c r="D74" s="303">
        <v>14</v>
      </c>
      <c r="E74" s="304">
        <v>8.1</v>
      </c>
      <c r="F74" s="305">
        <v>165</v>
      </c>
      <c r="G74" s="303">
        <v>18</v>
      </c>
      <c r="H74" s="306">
        <v>10.9</v>
      </c>
      <c r="I74" s="307">
        <v>0</v>
      </c>
      <c r="J74" s="308">
        <v>0</v>
      </c>
      <c r="K74" s="309">
        <v>0</v>
      </c>
      <c r="L74" s="305">
        <v>337</v>
      </c>
      <c r="M74" s="303">
        <v>32</v>
      </c>
      <c r="N74" s="310">
        <v>9.5</v>
      </c>
    </row>
    <row r="75" spans="1:21" x14ac:dyDescent="0.25">
      <c r="A75" s="24" t="s">
        <v>128</v>
      </c>
      <c r="B75" s="291" t="s">
        <v>129</v>
      </c>
      <c r="C75" s="292">
        <v>186</v>
      </c>
      <c r="D75" s="311">
        <v>35</v>
      </c>
      <c r="E75" s="294">
        <v>18.8</v>
      </c>
      <c r="F75" s="295">
        <v>194</v>
      </c>
      <c r="G75" s="311">
        <v>21</v>
      </c>
      <c r="H75" s="296">
        <v>10.8</v>
      </c>
      <c r="I75" s="297">
        <v>0</v>
      </c>
      <c r="J75" s="312">
        <v>0</v>
      </c>
      <c r="K75" s="299">
        <v>0</v>
      </c>
      <c r="L75" s="295">
        <v>380</v>
      </c>
      <c r="M75" s="311">
        <v>56</v>
      </c>
      <c r="N75" s="300">
        <v>14.7</v>
      </c>
    </row>
    <row r="76" spans="1:21" x14ac:dyDescent="0.25">
      <c r="A76" s="29" t="s">
        <v>130</v>
      </c>
      <c r="B76" s="301" t="s">
        <v>131</v>
      </c>
      <c r="C76" s="302">
        <v>83</v>
      </c>
      <c r="D76" s="303">
        <v>15</v>
      </c>
      <c r="E76" s="304">
        <v>18.100000000000001</v>
      </c>
      <c r="F76" s="305">
        <v>92</v>
      </c>
      <c r="G76" s="303">
        <v>14</v>
      </c>
      <c r="H76" s="306">
        <v>15.2</v>
      </c>
      <c r="I76" s="307">
        <v>0</v>
      </c>
      <c r="J76" s="308">
        <v>0</v>
      </c>
      <c r="K76" s="309">
        <v>0</v>
      </c>
      <c r="L76" s="305">
        <v>175</v>
      </c>
      <c r="M76" s="303">
        <v>29</v>
      </c>
      <c r="N76" s="310">
        <v>16.600000000000001</v>
      </c>
    </row>
    <row r="77" spans="1:21" s="645" customFormat="1" x14ac:dyDescent="0.25">
      <c r="A77" s="634" t="s">
        <v>132</v>
      </c>
      <c r="B77" s="635" t="s">
        <v>133</v>
      </c>
      <c r="C77" s="636">
        <v>186</v>
      </c>
      <c r="D77" s="637">
        <v>21</v>
      </c>
      <c r="E77" s="638">
        <v>11.3</v>
      </c>
      <c r="F77" s="639">
        <v>217</v>
      </c>
      <c r="G77" s="637">
        <v>19</v>
      </c>
      <c r="H77" s="640">
        <v>8.8000000000000007</v>
      </c>
      <c r="I77" s="641">
        <v>0</v>
      </c>
      <c r="J77" s="642">
        <v>0</v>
      </c>
      <c r="K77" s="643">
        <v>0</v>
      </c>
      <c r="L77" s="639">
        <v>403</v>
      </c>
      <c r="M77" s="637">
        <v>40</v>
      </c>
      <c r="N77" s="644">
        <v>9.9</v>
      </c>
      <c r="O77" s="1"/>
      <c r="P77" s="1"/>
      <c r="Q77" s="1"/>
      <c r="R77" s="1"/>
      <c r="S77" s="1"/>
      <c r="T77" s="1"/>
      <c r="U77" s="1"/>
    </row>
    <row r="78" spans="1:21" x14ac:dyDescent="0.25">
      <c r="A78" s="29" t="s">
        <v>134</v>
      </c>
      <c r="B78" s="301" t="s">
        <v>135</v>
      </c>
      <c r="C78" s="302">
        <v>264</v>
      </c>
      <c r="D78" s="303">
        <v>47</v>
      </c>
      <c r="E78" s="304">
        <v>17.8</v>
      </c>
      <c r="F78" s="305">
        <v>305</v>
      </c>
      <c r="G78" s="303">
        <v>49</v>
      </c>
      <c r="H78" s="306">
        <v>16.100000000000001</v>
      </c>
      <c r="I78" s="307">
        <v>0</v>
      </c>
      <c r="J78" s="155">
        <v>0</v>
      </c>
      <c r="K78" s="307">
        <v>0</v>
      </c>
      <c r="L78" s="305">
        <v>569</v>
      </c>
      <c r="M78" s="303">
        <v>96</v>
      </c>
      <c r="N78" s="310">
        <v>16.899999999999999</v>
      </c>
    </row>
    <row r="79" spans="1:21" x14ac:dyDescent="0.25">
      <c r="A79" s="24" t="s">
        <v>134</v>
      </c>
      <c r="B79" s="291" t="s">
        <v>136</v>
      </c>
      <c r="C79" s="371">
        <v>245</v>
      </c>
      <c r="D79" s="311">
        <v>33</v>
      </c>
      <c r="E79" s="294">
        <v>13.5</v>
      </c>
      <c r="F79" s="295">
        <v>287</v>
      </c>
      <c r="G79" s="311">
        <v>23</v>
      </c>
      <c r="H79" s="296">
        <v>8</v>
      </c>
      <c r="I79" s="641">
        <v>4</v>
      </c>
      <c r="J79" s="154">
        <v>0</v>
      </c>
      <c r="K79" s="297">
        <v>0</v>
      </c>
      <c r="L79" s="295">
        <v>536</v>
      </c>
      <c r="M79" s="311">
        <v>56</v>
      </c>
      <c r="N79" s="300">
        <v>10.4</v>
      </c>
    </row>
    <row r="80" spans="1:21" x14ac:dyDescent="0.25">
      <c r="A80" s="29" t="s">
        <v>137</v>
      </c>
      <c r="B80" s="301" t="s">
        <v>138</v>
      </c>
      <c r="C80" s="302">
        <v>215</v>
      </c>
      <c r="D80" s="303">
        <v>19</v>
      </c>
      <c r="E80" s="304">
        <v>8.8000000000000007</v>
      </c>
      <c r="F80" s="305">
        <v>303</v>
      </c>
      <c r="G80" s="303">
        <v>19</v>
      </c>
      <c r="H80" s="306">
        <v>6.3</v>
      </c>
      <c r="I80" s="307">
        <v>0</v>
      </c>
      <c r="J80" s="308">
        <v>0</v>
      </c>
      <c r="K80" s="309">
        <v>0</v>
      </c>
      <c r="L80" s="305">
        <v>518</v>
      </c>
      <c r="M80" s="303">
        <v>38</v>
      </c>
      <c r="N80" s="310">
        <v>7.3</v>
      </c>
    </row>
    <row r="81" spans="1:21" x14ac:dyDescent="0.25">
      <c r="A81" s="24" t="s">
        <v>137</v>
      </c>
      <c r="B81" s="291" t="s">
        <v>139</v>
      </c>
      <c r="C81" s="292">
        <v>369</v>
      </c>
      <c r="D81" s="311">
        <v>37</v>
      </c>
      <c r="E81" s="294">
        <v>10</v>
      </c>
      <c r="F81" s="295">
        <v>614</v>
      </c>
      <c r="G81" s="311">
        <v>51</v>
      </c>
      <c r="H81" s="296">
        <v>8.3000000000000007</v>
      </c>
      <c r="I81" s="297">
        <v>0</v>
      </c>
      <c r="J81" s="633">
        <v>0</v>
      </c>
      <c r="K81" s="299">
        <v>0</v>
      </c>
      <c r="L81" s="295">
        <v>983</v>
      </c>
      <c r="M81" s="311">
        <v>88</v>
      </c>
      <c r="N81" s="300">
        <v>9</v>
      </c>
    </row>
    <row r="82" spans="1:21" x14ac:dyDescent="0.25">
      <c r="A82" s="29" t="s">
        <v>137</v>
      </c>
      <c r="B82" s="301" t="s">
        <v>140</v>
      </c>
      <c r="C82" s="302">
        <v>275</v>
      </c>
      <c r="D82" s="303">
        <v>16</v>
      </c>
      <c r="E82" s="304">
        <v>5.8</v>
      </c>
      <c r="F82" s="305">
        <v>465</v>
      </c>
      <c r="G82" s="303">
        <v>35</v>
      </c>
      <c r="H82" s="306">
        <v>7.5</v>
      </c>
      <c r="I82" s="307">
        <v>0</v>
      </c>
      <c r="J82" s="308">
        <v>0</v>
      </c>
      <c r="K82" s="309">
        <v>0</v>
      </c>
      <c r="L82" s="305">
        <v>740</v>
      </c>
      <c r="M82" s="303">
        <v>51</v>
      </c>
      <c r="N82" s="310">
        <v>6.9</v>
      </c>
    </row>
    <row r="83" spans="1:21" x14ac:dyDescent="0.25">
      <c r="A83" s="355" t="s">
        <v>141</v>
      </c>
      <c r="B83" s="356" t="s">
        <v>142</v>
      </c>
      <c r="C83" s="357">
        <v>143</v>
      </c>
      <c r="D83" s="358">
        <v>15</v>
      </c>
      <c r="E83" s="359">
        <v>10.5</v>
      </c>
      <c r="F83" s="360">
        <v>137</v>
      </c>
      <c r="G83" s="358">
        <v>17</v>
      </c>
      <c r="H83" s="361">
        <v>12.4</v>
      </c>
      <c r="I83" s="362">
        <v>0</v>
      </c>
      <c r="J83" s="363">
        <v>0</v>
      </c>
      <c r="K83" s="362">
        <v>0</v>
      </c>
      <c r="L83" s="360">
        <v>280</v>
      </c>
      <c r="M83" s="358">
        <v>32</v>
      </c>
      <c r="N83" s="364">
        <v>11.4</v>
      </c>
    </row>
    <row r="84" spans="1:21" ht="13" x14ac:dyDescent="0.25">
      <c r="A84" s="335"/>
      <c r="B84" s="336" t="s">
        <v>182</v>
      </c>
      <c r="C84" s="337">
        <v>2138</v>
      </c>
      <c r="D84" s="338">
        <v>252</v>
      </c>
      <c r="E84" s="339">
        <v>11.8</v>
      </c>
      <c r="F84" s="340">
        <v>2779</v>
      </c>
      <c r="G84" s="338">
        <v>266</v>
      </c>
      <c r="H84" s="341">
        <v>9.6</v>
      </c>
      <c r="I84" s="337">
        <v>4</v>
      </c>
      <c r="J84" s="365">
        <v>0</v>
      </c>
      <c r="K84" s="366">
        <v>0</v>
      </c>
      <c r="L84" s="340">
        <v>4921</v>
      </c>
      <c r="M84" s="338">
        <v>518</v>
      </c>
      <c r="N84" s="345">
        <v>10.5</v>
      </c>
    </row>
    <row r="85" spans="1:21" ht="13.5" thickBot="1" x14ac:dyDescent="0.3">
      <c r="A85" s="86"/>
      <c r="B85" s="346" t="s">
        <v>118</v>
      </c>
      <c r="C85" s="347">
        <v>214</v>
      </c>
      <c r="D85" s="348">
        <v>25</v>
      </c>
      <c r="E85" s="349"/>
      <c r="F85" s="350">
        <v>278</v>
      </c>
      <c r="G85" s="348">
        <v>27</v>
      </c>
      <c r="H85" s="351"/>
      <c r="I85" s="347">
        <v>4</v>
      </c>
      <c r="J85" s="367"/>
      <c r="K85" s="370"/>
      <c r="L85" s="350">
        <v>492</v>
      </c>
      <c r="M85" s="348">
        <v>52</v>
      </c>
      <c r="N85" s="354"/>
    </row>
    <row r="86" spans="1:21" x14ac:dyDescent="0.25">
      <c r="A86" s="673" t="s">
        <v>483</v>
      </c>
      <c r="B86" s="673"/>
      <c r="C86" s="368"/>
      <c r="D86" s="368"/>
      <c r="E86" s="368"/>
      <c r="F86" s="368"/>
      <c r="G86" s="368"/>
      <c r="H86" s="368"/>
      <c r="I86" s="368"/>
      <c r="J86" s="368"/>
      <c r="K86" s="368"/>
      <c r="L86" s="368"/>
      <c r="M86" s="368"/>
      <c r="N86" s="368"/>
    </row>
    <row r="87" spans="1:21" ht="25.5" customHeight="1" x14ac:dyDescent="0.25">
      <c r="A87" s="673"/>
      <c r="B87" s="673"/>
      <c r="C87" s="657"/>
      <c r="F87" s="657"/>
      <c r="I87" s="657"/>
    </row>
    <row r="88" spans="1:21" x14ac:dyDescent="0.25">
      <c r="A88" s="673" t="s">
        <v>484</v>
      </c>
      <c r="B88" s="673"/>
      <c r="C88" s="657"/>
      <c r="F88" s="657"/>
      <c r="I88" s="657"/>
    </row>
    <row r="89" spans="1:21" x14ac:dyDescent="0.25">
      <c r="A89" s="673"/>
      <c r="B89" s="673"/>
    </row>
    <row r="90" spans="1:21" s="3" customFormat="1" ht="14.5" x14ac:dyDescent="0.25">
      <c r="A90" s="41" t="s">
        <v>482</v>
      </c>
      <c r="B90" s="191"/>
      <c r="O90" s="1"/>
      <c r="P90" s="1"/>
      <c r="Q90" s="1"/>
      <c r="R90" s="1"/>
      <c r="S90" s="1"/>
      <c r="T90" s="1"/>
      <c r="U90" s="1"/>
    </row>
    <row r="91" spans="1:21" x14ac:dyDescent="0.25">
      <c r="A91" s="41"/>
      <c r="B91" s="41"/>
    </row>
    <row r="92" spans="1:21" x14ac:dyDescent="0.25">
      <c r="A92" s="673" t="s">
        <v>488</v>
      </c>
      <c r="B92" s="673"/>
    </row>
    <row r="93" spans="1:21" ht="28.5" customHeight="1" x14ac:dyDescent="0.25">
      <c r="A93" s="673"/>
      <c r="B93" s="673"/>
    </row>
    <row r="94" spans="1:21" x14ac:dyDescent="0.25">
      <c r="A94" s="41" t="s">
        <v>340</v>
      </c>
      <c r="B94" s="41"/>
    </row>
  </sheetData>
  <mergeCells count="10">
    <mergeCell ref="F3:H3"/>
    <mergeCell ref="I3:K3"/>
    <mergeCell ref="L3:N3"/>
    <mergeCell ref="A1:B1"/>
    <mergeCell ref="A2:B2"/>
    <mergeCell ref="A86:B87"/>
    <mergeCell ref="A88:B89"/>
    <mergeCell ref="A92:B93"/>
    <mergeCell ref="A3:B3"/>
    <mergeCell ref="C3:E3"/>
  </mergeCells>
  <hyperlinks>
    <hyperlink ref="A2:B2" location="TOC!A1" display="Return to Table of Contents"/>
  </hyperlinks>
  <pageMargins left="0.25" right="0.25" top="0.75" bottom="0.75" header="0.3" footer="0.3"/>
  <pageSetup scale="55" fitToWidth="0" orientation="portrait" r:id="rId1"/>
  <headerFooter differentFirst="1">
    <oddHeader>&amp;L2017-18 Survey of Dental Education
Report 2 - Tuition, Admission, and Attrition</oddHeader>
  </headerFooter>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7"/>
  <sheetViews>
    <sheetView zoomScaleNormal="100" workbookViewId="0">
      <pane xSplit="2" ySplit="5" topLeftCell="C6" activePane="bottomRight" state="frozen"/>
      <selection activeCell="G99" sqref="G99"/>
      <selection pane="topRight" activeCell="G99" sqref="G99"/>
      <selection pane="bottomLeft" activeCell="G99" sqref="G99"/>
      <selection pane="bottomRight" sqref="A1:B1"/>
    </sheetView>
  </sheetViews>
  <sheetFormatPr defaultColWidth="9.1796875" defaultRowHeight="12.5" x14ac:dyDescent="0.25"/>
  <cols>
    <col min="1" max="1" width="5.7265625" style="3" customWidth="1"/>
    <col min="2" max="2" width="49.54296875" style="3" customWidth="1"/>
    <col min="3" max="33" width="8.7265625" style="3" customWidth="1"/>
    <col min="34" max="16384" width="9.1796875" style="1"/>
  </cols>
  <sheetData>
    <row r="1" spans="1:37" ht="30.75" customHeight="1" x14ac:dyDescent="0.3">
      <c r="A1" s="672" t="s">
        <v>190</v>
      </c>
      <c r="B1" s="672"/>
    </row>
    <row r="2" spans="1:37" ht="13" thickBot="1" x14ac:dyDescent="0.3">
      <c r="A2" s="663" t="s">
        <v>1</v>
      </c>
      <c r="B2" s="663"/>
    </row>
    <row r="3" spans="1:37" s="3" customFormat="1" ht="12.75" customHeight="1" x14ac:dyDescent="0.25">
      <c r="A3" s="664"/>
      <c r="B3" s="665"/>
      <c r="C3" s="687" t="s">
        <v>191</v>
      </c>
      <c r="D3" s="687"/>
      <c r="E3" s="688"/>
      <c r="F3" s="687" t="s">
        <v>192</v>
      </c>
      <c r="G3" s="687"/>
      <c r="H3" s="688"/>
      <c r="I3" s="687" t="s">
        <v>193</v>
      </c>
      <c r="J3" s="687"/>
      <c r="K3" s="688"/>
      <c r="L3" s="691" t="s">
        <v>489</v>
      </c>
      <c r="M3" s="687"/>
      <c r="N3" s="688"/>
      <c r="O3" s="687" t="s">
        <v>194</v>
      </c>
      <c r="P3" s="687"/>
      <c r="Q3" s="688"/>
      <c r="R3" s="691" t="s">
        <v>195</v>
      </c>
      <c r="S3" s="687"/>
      <c r="T3" s="688"/>
      <c r="U3" s="687" t="s">
        <v>196</v>
      </c>
      <c r="V3" s="687"/>
      <c r="W3" s="688"/>
      <c r="X3" s="687" t="s">
        <v>197</v>
      </c>
      <c r="Y3" s="687"/>
      <c r="Z3" s="688"/>
      <c r="AA3" s="687" t="s">
        <v>198</v>
      </c>
      <c r="AB3" s="687"/>
      <c r="AC3" s="688"/>
      <c r="AD3" s="687" t="s">
        <v>199</v>
      </c>
      <c r="AE3" s="687"/>
      <c r="AF3" s="688"/>
      <c r="AG3" s="683"/>
      <c r="AH3" s="404"/>
    </row>
    <row r="4" spans="1:37" s="3" customFormat="1" x14ac:dyDescent="0.25">
      <c r="A4" s="685"/>
      <c r="B4" s="686"/>
      <c r="C4" s="689"/>
      <c r="D4" s="689"/>
      <c r="E4" s="690"/>
      <c r="F4" s="689"/>
      <c r="G4" s="689"/>
      <c r="H4" s="690"/>
      <c r="I4" s="689"/>
      <c r="J4" s="689"/>
      <c r="K4" s="690"/>
      <c r="L4" s="692"/>
      <c r="M4" s="689"/>
      <c r="N4" s="690"/>
      <c r="O4" s="689"/>
      <c r="P4" s="689"/>
      <c r="Q4" s="690"/>
      <c r="R4" s="692"/>
      <c r="S4" s="689"/>
      <c r="T4" s="690"/>
      <c r="U4" s="689"/>
      <c r="V4" s="689"/>
      <c r="W4" s="690"/>
      <c r="X4" s="689"/>
      <c r="Y4" s="689"/>
      <c r="Z4" s="690"/>
      <c r="AA4" s="689"/>
      <c r="AB4" s="689"/>
      <c r="AC4" s="690"/>
      <c r="AD4" s="689"/>
      <c r="AE4" s="689"/>
      <c r="AF4" s="690"/>
      <c r="AG4" s="684"/>
      <c r="AH4" s="404"/>
    </row>
    <row r="5" spans="1:37" s="3" customFormat="1" ht="15" x14ac:dyDescent="0.3">
      <c r="A5" s="4" t="s">
        <v>7</v>
      </c>
      <c r="B5" s="5" t="s">
        <v>8</v>
      </c>
      <c r="C5" s="64" t="s">
        <v>184</v>
      </c>
      <c r="D5" s="64" t="s">
        <v>185</v>
      </c>
      <c r="E5" s="65" t="s">
        <v>490</v>
      </c>
      <c r="F5" s="64" t="s">
        <v>184</v>
      </c>
      <c r="G5" s="64" t="s">
        <v>185</v>
      </c>
      <c r="H5" s="65" t="s">
        <v>186</v>
      </c>
      <c r="I5" s="64" t="s">
        <v>184</v>
      </c>
      <c r="J5" s="64" t="s">
        <v>185</v>
      </c>
      <c r="K5" s="65" t="s">
        <v>186</v>
      </c>
      <c r="L5" s="64" t="s">
        <v>184</v>
      </c>
      <c r="M5" s="64" t="s">
        <v>185</v>
      </c>
      <c r="N5" s="65" t="s">
        <v>186</v>
      </c>
      <c r="O5" s="64" t="s">
        <v>184</v>
      </c>
      <c r="P5" s="64" t="s">
        <v>185</v>
      </c>
      <c r="Q5" s="65" t="s">
        <v>186</v>
      </c>
      <c r="R5" s="64" t="s">
        <v>184</v>
      </c>
      <c r="S5" s="64" t="s">
        <v>185</v>
      </c>
      <c r="T5" s="65" t="s">
        <v>186</v>
      </c>
      <c r="U5" s="64" t="s">
        <v>184</v>
      </c>
      <c r="V5" s="64" t="s">
        <v>185</v>
      </c>
      <c r="W5" s="65" t="s">
        <v>186</v>
      </c>
      <c r="X5" s="64" t="s">
        <v>184</v>
      </c>
      <c r="Y5" s="64" t="s">
        <v>185</v>
      </c>
      <c r="Z5" s="65" t="s">
        <v>186</v>
      </c>
      <c r="AA5" s="64" t="s">
        <v>184</v>
      </c>
      <c r="AB5" s="64" t="s">
        <v>185</v>
      </c>
      <c r="AC5" s="65" t="s">
        <v>186</v>
      </c>
      <c r="AD5" s="64" t="s">
        <v>184</v>
      </c>
      <c r="AE5" s="64" t="s">
        <v>185</v>
      </c>
      <c r="AF5" s="65" t="s">
        <v>186</v>
      </c>
      <c r="AG5" s="372" t="s">
        <v>6</v>
      </c>
    </row>
    <row r="6" spans="1:37" x14ac:dyDescent="0.25">
      <c r="A6" s="24" t="s">
        <v>11</v>
      </c>
      <c r="B6" s="291" t="s">
        <v>12</v>
      </c>
      <c r="C6" s="373">
        <v>292</v>
      </c>
      <c r="D6" s="311">
        <v>224</v>
      </c>
      <c r="E6" s="374">
        <v>0</v>
      </c>
      <c r="F6" s="373">
        <v>19</v>
      </c>
      <c r="G6" s="311">
        <v>36</v>
      </c>
      <c r="H6" s="374">
        <v>0</v>
      </c>
      <c r="I6" s="373">
        <v>33</v>
      </c>
      <c r="J6" s="311">
        <v>40</v>
      </c>
      <c r="K6" s="374">
        <v>0</v>
      </c>
      <c r="L6" s="373">
        <v>3</v>
      </c>
      <c r="M6" s="311">
        <v>0</v>
      </c>
      <c r="N6" s="374">
        <v>0</v>
      </c>
      <c r="O6" s="373">
        <v>77</v>
      </c>
      <c r="P6" s="311">
        <v>107</v>
      </c>
      <c r="Q6" s="374">
        <v>0</v>
      </c>
      <c r="R6" s="373">
        <v>0</v>
      </c>
      <c r="S6" s="311">
        <v>0</v>
      </c>
      <c r="T6" s="374">
        <v>0</v>
      </c>
      <c r="U6" s="373">
        <v>19</v>
      </c>
      <c r="V6" s="311">
        <v>9</v>
      </c>
      <c r="W6" s="374">
        <v>0</v>
      </c>
      <c r="X6" s="373">
        <v>15</v>
      </c>
      <c r="Y6" s="311">
        <v>24</v>
      </c>
      <c r="Z6" s="374">
        <v>0</v>
      </c>
      <c r="AA6" s="373">
        <v>10</v>
      </c>
      <c r="AB6" s="311">
        <v>9</v>
      </c>
      <c r="AC6" s="374">
        <v>0</v>
      </c>
      <c r="AD6" s="373">
        <v>468</v>
      </c>
      <c r="AE6" s="311">
        <v>449</v>
      </c>
      <c r="AF6" s="374">
        <v>0</v>
      </c>
      <c r="AG6" s="375">
        <v>917</v>
      </c>
      <c r="AH6" s="368"/>
      <c r="AI6" s="368"/>
      <c r="AJ6" s="368"/>
      <c r="AK6" s="368"/>
    </row>
    <row r="7" spans="1:37" x14ac:dyDescent="0.25">
      <c r="A7" s="29" t="s">
        <v>13</v>
      </c>
      <c r="B7" s="301" t="s">
        <v>14</v>
      </c>
      <c r="C7" s="255">
        <v>604</v>
      </c>
      <c r="D7" s="303">
        <v>502</v>
      </c>
      <c r="E7" s="376">
        <v>1</v>
      </c>
      <c r="F7" s="255">
        <v>50</v>
      </c>
      <c r="G7" s="303">
        <v>37</v>
      </c>
      <c r="H7" s="376">
        <v>0</v>
      </c>
      <c r="I7" s="255">
        <v>109</v>
      </c>
      <c r="J7" s="303">
        <v>107</v>
      </c>
      <c r="K7" s="376">
        <v>0</v>
      </c>
      <c r="L7" s="255">
        <v>5</v>
      </c>
      <c r="M7" s="303">
        <v>8</v>
      </c>
      <c r="N7" s="376">
        <v>0</v>
      </c>
      <c r="O7" s="255">
        <v>378</v>
      </c>
      <c r="P7" s="303">
        <v>394</v>
      </c>
      <c r="Q7" s="376">
        <v>0</v>
      </c>
      <c r="R7" s="255">
        <v>0</v>
      </c>
      <c r="S7" s="303">
        <v>0</v>
      </c>
      <c r="T7" s="376">
        <v>0</v>
      </c>
      <c r="U7" s="255">
        <v>68</v>
      </c>
      <c r="V7" s="303">
        <v>39</v>
      </c>
      <c r="W7" s="376">
        <v>0</v>
      </c>
      <c r="X7" s="255">
        <v>20</v>
      </c>
      <c r="Y7" s="303">
        <v>41</v>
      </c>
      <c r="Z7" s="376">
        <v>1</v>
      </c>
      <c r="AA7" s="255">
        <v>37</v>
      </c>
      <c r="AB7" s="303">
        <v>32</v>
      </c>
      <c r="AC7" s="376">
        <v>0</v>
      </c>
      <c r="AD7" s="255">
        <v>1271</v>
      </c>
      <c r="AE7" s="303">
        <v>1160</v>
      </c>
      <c r="AF7" s="376">
        <v>2</v>
      </c>
      <c r="AG7" s="377">
        <v>2433</v>
      </c>
      <c r="AH7" s="368"/>
      <c r="AI7" s="368"/>
      <c r="AJ7" s="368"/>
      <c r="AK7" s="368"/>
    </row>
    <row r="8" spans="1:37" x14ac:dyDescent="0.25">
      <c r="A8" s="24" t="s">
        <v>13</v>
      </c>
      <c r="B8" s="291" t="s">
        <v>15</v>
      </c>
      <c r="C8" s="373">
        <v>804</v>
      </c>
      <c r="D8" s="311">
        <v>576</v>
      </c>
      <c r="E8" s="374">
        <v>3</v>
      </c>
      <c r="F8" s="373">
        <v>49</v>
      </c>
      <c r="G8" s="311">
        <v>47</v>
      </c>
      <c r="H8" s="374">
        <v>1</v>
      </c>
      <c r="I8" s="373">
        <v>113</v>
      </c>
      <c r="J8" s="311">
        <v>106</v>
      </c>
      <c r="K8" s="374">
        <v>0</v>
      </c>
      <c r="L8" s="373">
        <v>8</v>
      </c>
      <c r="M8" s="311">
        <v>0</v>
      </c>
      <c r="N8" s="374">
        <v>0</v>
      </c>
      <c r="O8" s="373">
        <v>382</v>
      </c>
      <c r="P8" s="311">
        <v>395</v>
      </c>
      <c r="Q8" s="374">
        <v>0</v>
      </c>
      <c r="R8" s="373">
        <v>2</v>
      </c>
      <c r="S8" s="311">
        <v>4</v>
      </c>
      <c r="T8" s="374">
        <v>0</v>
      </c>
      <c r="U8" s="373">
        <v>214</v>
      </c>
      <c r="V8" s="311">
        <v>178</v>
      </c>
      <c r="W8" s="374">
        <v>1</v>
      </c>
      <c r="X8" s="373">
        <v>89</v>
      </c>
      <c r="Y8" s="311">
        <v>78</v>
      </c>
      <c r="Z8" s="374">
        <v>0</v>
      </c>
      <c r="AA8" s="373">
        <v>37</v>
      </c>
      <c r="AB8" s="311">
        <v>25</v>
      </c>
      <c r="AC8" s="374">
        <v>0</v>
      </c>
      <c r="AD8" s="373">
        <v>1698</v>
      </c>
      <c r="AE8" s="311">
        <v>1409</v>
      </c>
      <c r="AF8" s="374">
        <v>5</v>
      </c>
      <c r="AG8" s="375">
        <v>3112</v>
      </c>
      <c r="AH8" s="368"/>
      <c r="AI8" s="368"/>
      <c r="AJ8" s="368"/>
      <c r="AK8" s="368"/>
    </row>
    <row r="9" spans="1:37" x14ac:dyDescent="0.25">
      <c r="A9" s="29" t="s">
        <v>16</v>
      </c>
      <c r="B9" s="301" t="s">
        <v>17</v>
      </c>
      <c r="C9" s="255">
        <v>430</v>
      </c>
      <c r="D9" s="303">
        <v>319</v>
      </c>
      <c r="E9" s="376">
        <v>0</v>
      </c>
      <c r="F9" s="255">
        <v>35</v>
      </c>
      <c r="G9" s="303">
        <v>25</v>
      </c>
      <c r="H9" s="376">
        <v>0</v>
      </c>
      <c r="I9" s="255">
        <v>81</v>
      </c>
      <c r="J9" s="303">
        <v>83</v>
      </c>
      <c r="K9" s="376">
        <v>0</v>
      </c>
      <c r="L9" s="255">
        <v>6</v>
      </c>
      <c r="M9" s="303">
        <v>2</v>
      </c>
      <c r="N9" s="376">
        <v>0</v>
      </c>
      <c r="O9" s="255">
        <v>492</v>
      </c>
      <c r="P9" s="303">
        <v>473</v>
      </c>
      <c r="Q9" s="376">
        <v>0</v>
      </c>
      <c r="R9" s="255">
        <v>1</v>
      </c>
      <c r="S9" s="303">
        <v>3</v>
      </c>
      <c r="T9" s="376">
        <v>0</v>
      </c>
      <c r="U9" s="255">
        <v>65</v>
      </c>
      <c r="V9" s="303">
        <v>45</v>
      </c>
      <c r="W9" s="376">
        <v>0</v>
      </c>
      <c r="X9" s="255">
        <v>115</v>
      </c>
      <c r="Y9" s="303">
        <v>141</v>
      </c>
      <c r="Z9" s="376">
        <v>0</v>
      </c>
      <c r="AA9" s="255">
        <v>34</v>
      </c>
      <c r="AB9" s="303">
        <v>40</v>
      </c>
      <c r="AC9" s="376">
        <v>0</v>
      </c>
      <c r="AD9" s="255">
        <v>1259</v>
      </c>
      <c r="AE9" s="303">
        <v>1131</v>
      </c>
      <c r="AF9" s="376">
        <v>0</v>
      </c>
      <c r="AG9" s="377">
        <v>2390</v>
      </c>
      <c r="AH9" s="368"/>
      <c r="AI9" s="368"/>
      <c r="AJ9" s="368"/>
      <c r="AK9" s="368"/>
    </row>
    <row r="10" spans="1:37" x14ac:dyDescent="0.25">
      <c r="A10" s="24" t="s">
        <v>16</v>
      </c>
      <c r="B10" s="291" t="s">
        <v>19</v>
      </c>
      <c r="C10" s="373">
        <v>365</v>
      </c>
      <c r="D10" s="311">
        <v>324</v>
      </c>
      <c r="E10" s="374">
        <v>0</v>
      </c>
      <c r="F10" s="373">
        <v>30</v>
      </c>
      <c r="G10" s="311">
        <v>27</v>
      </c>
      <c r="H10" s="374">
        <v>0</v>
      </c>
      <c r="I10" s="373">
        <v>89</v>
      </c>
      <c r="J10" s="311">
        <v>90</v>
      </c>
      <c r="K10" s="374">
        <v>0</v>
      </c>
      <c r="L10" s="373">
        <v>3</v>
      </c>
      <c r="M10" s="311">
        <v>2</v>
      </c>
      <c r="N10" s="374">
        <v>0</v>
      </c>
      <c r="O10" s="373">
        <v>419</v>
      </c>
      <c r="P10" s="311">
        <v>431</v>
      </c>
      <c r="Q10" s="374">
        <v>0</v>
      </c>
      <c r="R10" s="373">
        <v>4</v>
      </c>
      <c r="S10" s="311">
        <v>7</v>
      </c>
      <c r="T10" s="374">
        <v>0</v>
      </c>
      <c r="U10" s="373">
        <v>50</v>
      </c>
      <c r="V10" s="311">
        <v>42</v>
      </c>
      <c r="W10" s="374">
        <v>0</v>
      </c>
      <c r="X10" s="373">
        <v>28</v>
      </c>
      <c r="Y10" s="311">
        <v>62</v>
      </c>
      <c r="Z10" s="374">
        <v>0</v>
      </c>
      <c r="AA10" s="373">
        <v>28</v>
      </c>
      <c r="AB10" s="311">
        <v>30</v>
      </c>
      <c r="AC10" s="374">
        <v>0</v>
      </c>
      <c r="AD10" s="373">
        <v>1016</v>
      </c>
      <c r="AE10" s="311">
        <v>1015</v>
      </c>
      <c r="AF10" s="374">
        <v>0</v>
      </c>
      <c r="AG10" s="375">
        <v>2031</v>
      </c>
      <c r="AH10" s="368"/>
      <c r="AI10" s="368"/>
      <c r="AJ10" s="368"/>
      <c r="AK10" s="368"/>
    </row>
    <row r="11" spans="1:37" x14ac:dyDescent="0.25">
      <c r="A11" s="29" t="s">
        <v>16</v>
      </c>
      <c r="B11" s="301" t="s">
        <v>20</v>
      </c>
      <c r="C11" s="255">
        <v>359</v>
      </c>
      <c r="D11" s="303">
        <v>256</v>
      </c>
      <c r="E11" s="376">
        <v>0</v>
      </c>
      <c r="F11" s="255">
        <v>36</v>
      </c>
      <c r="G11" s="303">
        <v>23</v>
      </c>
      <c r="H11" s="376">
        <v>0</v>
      </c>
      <c r="I11" s="255">
        <v>70</v>
      </c>
      <c r="J11" s="303">
        <v>98</v>
      </c>
      <c r="K11" s="376">
        <v>0</v>
      </c>
      <c r="L11" s="255">
        <v>4</v>
      </c>
      <c r="M11" s="303">
        <v>0</v>
      </c>
      <c r="N11" s="376">
        <v>0</v>
      </c>
      <c r="O11" s="255">
        <v>354</v>
      </c>
      <c r="P11" s="303">
        <v>352</v>
      </c>
      <c r="Q11" s="376">
        <v>0</v>
      </c>
      <c r="R11" s="255">
        <v>1</v>
      </c>
      <c r="S11" s="303">
        <v>2</v>
      </c>
      <c r="T11" s="376">
        <v>0</v>
      </c>
      <c r="U11" s="255">
        <v>44</v>
      </c>
      <c r="V11" s="303">
        <v>33</v>
      </c>
      <c r="W11" s="376">
        <v>0</v>
      </c>
      <c r="X11" s="255">
        <v>39</v>
      </c>
      <c r="Y11" s="303">
        <v>59</v>
      </c>
      <c r="Z11" s="376">
        <v>1</v>
      </c>
      <c r="AA11" s="255">
        <v>25</v>
      </c>
      <c r="AB11" s="303">
        <v>29</v>
      </c>
      <c r="AC11" s="376">
        <v>0</v>
      </c>
      <c r="AD11" s="255">
        <v>932</v>
      </c>
      <c r="AE11" s="303">
        <v>852</v>
      </c>
      <c r="AF11" s="376">
        <v>1</v>
      </c>
      <c r="AG11" s="377">
        <v>1785</v>
      </c>
      <c r="AH11" s="368"/>
      <c r="AI11" s="368"/>
      <c r="AJ11" s="368"/>
      <c r="AK11" s="368"/>
    </row>
    <row r="12" spans="1:37" x14ac:dyDescent="0.25">
      <c r="A12" s="24" t="s">
        <v>16</v>
      </c>
      <c r="B12" s="291" t="s">
        <v>21</v>
      </c>
      <c r="C12" s="373">
        <v>534</v>
      </c>
      <c r="D12" s="311">
        <v>441</v>
      </c>
      <c r="E12" s="374">
        <v>0</v>
      </c>
      <c r="F12" s="373">
        <v>47</v>
      </c>
      <c r="G12" s="311">
        <v>46</v>
      </c>
      <c r="H12" s="374">
        <v>0</v>
      </c>
      <c r="I12" s="373">
        <v>116</v>
      </c>
      <c r="J12" s="311">
        <v>131</v>
      </c>
      <c r="K12" s="374">
        <v>0</v>
      </c>
      <c r="L12" s="373">
        <v>4</v>
      </c>
      <c r="M12" s="311">
        <v>2</v>
      </c>
      <c r="N12" s="374">
        <v>0</v>
      </c>
      <c r="O12" s="373">
        <v>652</v>
      </c>
      <c r="P12" s="311">
        <v>653</v>
      </c>
      <c r="Q12" s="374">
        <v>0</v>
      </c>
      <c r="R12" s="373">
        <v>1</v>
      </c>
      <c r="S12" s="311">
        <v>2</v>
      </c>
      <c r="T12" s="374">
        <v>0</v>
      </c>
      <c r="U12" s="373">
        <v>82</v>
      </c>
      <c r="V12" s="311">
        <v>57</v>
      </c>
      <c r="W12" s="374">
        <v>0</v>
      </c>
      <c r="X12" s="373">
        <v>0</v>
      </c>
      <c r="Y12" s="311">
        <v>0</v>
      </c>
      <c r="Z12" s="374">
        <v>0</v>
      </c>
      <c r="AA12" s="373">
        <v>52</v>
      </c>
      <c r="AB12" s="311">
        <v>57</v>
      </c>
      <c r="AC12" s="374">
        <v>0</v>
      </c>
      <c r="AD12" s="373">
        <v>1488</v>
      </c>
      <c r="AE12" s="311">
        <v>1389</v>
      </c>
      <c r="AF12" s="374">
        <v>0</v>
      </c>
      <c r="AG12" s="375">
        <v>2877</v>
      </c>
      <c r="AH12" s="368"/>
      <c r="AI12" s="368"/>
      <c r="AJ12" s="368"/>
      <c r="AK12" s="368"/>
    </row>
    <row r="13" spans="1:37" x14ac:dyDescent="0.25">
      <c r="A13" s="29" t="s">
        <v>16</v>
      </c>
      <c r="B13" s="301" t="s">
        <v>22</v>
      </c>
      <c r="C13" s="255">
        <v>360</v>
      </c>
      <c r="D13" s="303">
        <v>274</v>
      </c>
      <c r="E13" s="376">
        <v>0</v>
      </c>
      <c r="F13" s="255">
        <v>36</v>
      </c>
      <c r="G13" s="303">
        <v>30</v>
      </c>
      <c r="H13" s="376">
        <v>0</v>
      </c>
      <c r="I13" s="255">
        <v>68</v>
      </c>
      <c r="J13" s="303">
        <v>98</v>
      </c>
      <c r="K13" s="376">
        <v>0</v>
      </c>
      <c r="L13" s="255">
        <v>1</v>
      </c>
      <c r="M13" s="303">
        <v>1</v>
      </c>
      <c r="N13" s="376">
        <v>0</v>
      </c>
      <c r="O13" s="255">
        <v>345</v>
      </c>
      <c r="P13" s="303">
        <v>306</v>
      </c>
      <c r="Q13" s="376">
        <v>0</v>
      </c>
      <c r="R13" s="255">
        <v>1</v>
      </c>
      <c r="S13" s="303">
        <v>2</v>
      </c>
      <c r="T13" s="376">
        <v>0</v>
      </c>
      <c r="U13" s="255">
        <v>50</v>
      </c>
      <c r="V13" s="303">
        <v>30</v>
      </c>
      <c r="W13" s="376">
        <v>0</v>
      </c>
      <c r="X13" s="255">
        <v>0</v>
      </c>
      <c r="Y13" s="303">
        <v>0</v>
      </c>
      <c r="Z13" s="376">
        <v>0</v>
      </c>
      <c r="AA13" s="255">
        <v>26</v>
      </c>
      <c r="AB13" s="303">
        <v>24</v>
      </c>
      <c r="AC13" s="376">
        <v>0</v>
      </c>
      <c r="AD13" s="255">
        <v>887</v>
      </c>
      <c r="AE13" s="303">
        <v>765</v>
      </c>
      <c r="AF13" s="376">
        <v>0</v>
      </c>
      <c r="AG13" s="377">
        <v>1652</v>
      </c>
      <c r="AH13" s="368"/>
      <c r="AI13" s="368"/>
      <c r="AJ13" s="368"/>
      <c r="AK13" s="368"/>
    </row>
    <row r="14" spans="1:37" x14ac:dyDescent="0.25">
      <c r="A14" s="24" t="s">
        <v>16</v>
      </c>
      <c r="B14" s="291" t="s">
        <v>23</v>
      </c>
      <c r="C14" s="373">
        <v>549</v>
      </c>
      <c r="D14" s="311">
        <v>485</v>
      </c>
      <c r="E14" s="374">
        <v>1</v>
      </c>
      <c r="F14" s="373">
        <v>46</v>
      </c>
      <c r="G14" s="311">
        <v>42</v>
      </c>
      <c r="H14" s="374">
        <v>0</v>
      </c>
      <c r="I14" s="373">
        <v>136</v>
      </c>
      <c r="J14" s="311">
        <v>131</v>
      </c>
      <c r="K14" s="374">
        <v>0</v>
      </c>
      <c r="L14" s="373">
        <v>3</v>
      </c>
      <c r="M14" s="311">
        <v>1</v>
      </c>
      <c r="N14" s="374">
        <v>0</v>
      </c>
      <c r="O14" s="373">
        <v>564</v>
      </c>
      <c r="P14" s="311">
        <v>559</v>
      </c>
      <c r="Q14" s="374">
        <v>0</v>
      </c>
      <c r="R14" s="373">
        <v>2</v>
      </c>
      <c r="S14" s="311">
        <v>3</v>
      </c>
      <c r="T14" s="374">
        <v>0</v>
      </c>
      <c r="U14" s="373">
        <v>193</v>
      </c>
      <c r="V14" s="311">
        <v>185</v>
      </c>
      <c r="W14" s="374">
        <v>0</v>
      </c>
      <c r="X14" s="373">
        <v>0</v>
      </c>
      <c r="Y14" s="311">
        <v>0</v>
      </c>
      <c r="Z14" s="374">
        <v>0</v>
      </c>
      <c r="AA14" s="373">
        <v>45</v>
      </c>
      <c r="AB14" s="311">
        <v>57</v>
      </c>
      <c r="AC14" s="374">
        <v>2</v>
      </c>
      <c r="AD14" s="373">
        <v>1538</v>
      </c>
      <c r="AE14" s="311">
        <v>1463</v>
      </c>
      <c r="AF14" s="374">
        <v>3</v>
      </c>
      <c r="AG14" s="375">
        <v>3004</v>
      </c>
      <c r="AH14" s="368"/>
      <c r="AI14" s="368"/>
      <c r="AJ14" s="368"/>
      <c r="AK14" s="368"/>
    </row>
    <row r="15" spans="1:37" x14ac:dyDescent="0.25">
      <c r="A15" s="29" t="s">
        <v>24</v>
      </c>
      <c r="B15" s="301" t="s">
        <v>25</v>
      </c>
      <c r="C15" s="255">
        <v>608</v>
      </c>
      <c r="D15" s="303">
        <v>527</v>
      </c>
      <c r="E15" s="376">
        <v>4</v>
      </c>
      <c r="F15" s="255">
        <v>28</v>
      </c>
      <c r="G15" s="303">
        <v>21</v>
      </c>
      <c r="H15" s="376">
        <v>0</v>
      </c>
      <c r="I15" s="255">
        <v>107</v>
      </c>
      <c r="J15" s="303">
        <v>87</v>
      </c>
      <c r="K15" s="376">
        <v>3</v>
      </c>
      <c r="L15" s="255">
        <v>6</v>
      </c>
      <c r="M15" s="303">
        <v>4</v>
      </c>
      <c r="N15" s="376">
        <v>0</v>
      </c>
      <c r="O15" s="255">
        <v>235</v>
      </c>
      <c r="P15" s="303">
        <v>246</v>
      </c>
      <c r="Q15" s="376">
        <v>1</v>
      </c>
      <c r="R15" s="255">
        <v>0</v>
      </c>
      <c r="S15" s="303">
        <v>2</v>
      </c>
      <c r="T15" s="376">
        <v>0</v>
      </c>
      <c r="U15" s="255">
        <v>59</v>
      </c>
      <c r="V15" s="303">
        <v>48</v>
      </c>
      <c r="W15" s="376">
        <v>1</v>
      </c>
      <c r="X15" s="255">
        <v>2</v>
      </c>
      <c r="Y15" s="303">
        <v>4</v>
      </c>
      <c r="Z15" s="376">
        <v>0</v>
      </c>
      <c r="AA15" s="255">
        <v>24</v>
      </c>
      <c r="AB15" s="303">
        <v>23</v>
      </c>
      <c r="AC15" s="376">
        <v>0</v>
      </c>
      <c r="AD15" s="255">
        <v>1069</v>
      </c>
      <c r="AE15" s="303">
        <v>962</v>
      </c>
      <c r="AF15" s="376">
        <v>9</v>
      </c>
      <c r="AG15" s="377">
        <v>2040</v>
      </c>
      <c r="AH15" s="368"/>
      <c r="AI15" s="368"/>
      <c r="AJ15" s="368"/>
      <c r="AK15" s="368"/>
    </row>
    <row r="16" spans="1:37" x14ac:dyDescent="0.25">
      <c r="A16" s="24" t="s">
        <v>26</v>
      </c>
      <c r="B16" s="291" t="s">
        <v>27</v>
      </c>
      <c r="C16" s="373">
        <v>370</v>
      </c>
      <c r="D16" s="311">
        <v>344</v>
      </c>
      <c r="E16" s="374">
        <v>0</v>
      </c>
      <c r="F16" s="373">
        <v>21</v>
      </c>
      <c r="G16" s="311">
        <v>27</v>
      </c>
      <c r="H16" s="374">
        <v>0</v>
      </c>
      <c r="I16" s="373">
        <v>50</v>
      </c>
      <c r="J16" s="311">
        <v>74</v>
      </c>
      <c r="K16" s="374">
        <v>0</v>
      </c>
      <c r="L16" s="373">
        <v>3</v>
      </c>
      <c r="M16" s="311">
        <v>1</v>
      </c>
      <c r="N16" s="374">
        <v>0</v>
      </c>
      <c r="O16" s="373">
        <v>247</v>
      </c>
      <c r="P16" s="311">
        <v>270</v>
      </c>
      <c r="Q16" s="374">
        <v>0</v>
      </c>
      <c r="R16" s="373">
        <v>0</v>
      </c>
      <c r="S16" s="311">
        <v>0</v>
      </c>
      <c r="T16" s="374">
        <v>0</v>
      </c>
      <c r="U16" s="373">
        <v>22</v>
      </c>
      <c r="V16" s="311">
        <v>20</v>
      </c>
      <c r="W16" s="374">
        <v>0</v>
      </c>
      <c r="X16" s="373">
        <v>0</v>
      </c>
      <c r="Y16" s="311">
        <v>0</v>
      </c>
      <c r="Z16" s="374">
        <v>0</v>
      </c>
      <c r="AA16" s="373">
        <v>30</v>
      </c>
      <c r="AB16" s="311">
        <v>26</v>
      </c>
      <c r="AC16" s="374">
        <v>0</v>
      </c>
      <c r="AD16" s="373">
        <v>743</v>
      </c>
      <c r="AE16" s="311">
        <v>762</v>
      </c>
      <c r="AF16" s="374">
        <v>0</v>
      </c>
      <c r="AG16" s="375">
        <v>1505</v>
      </c>
      <c r="AH16" s="368"/>
      <c r="AI16" s="368"/>
      <c r="AJ16" s="368"/>
      <c r="AK16" s="368"/>
    </row>
    <row r="17" spans="1:37" x14ac:dyDescent="0.25">
      <c r="A17" s="29" t="s">
        <v>28</v>
      </c>
      <c r="B17" s="301" t="s">
        <v>29</v>
      </c>
      <c r="C17" s="255">
        <v>292</v>
      </c>
      <c r="D17" s="303">
        <v>308</v>
      </c>
      <c r="E17" s="376">
        <v>0</v>
      </c>
      <c r="F17" s="255">
        <v>176</v>
      </c>
      <c r="G17" s="303">
        <v>266</v>
      </c>
      <c r="H17" s="376">
        <v>0</v>
      </c>
      <c r="I17" s="255">
        <v>82</v>
      </c>
      <c r="J17" s="303">
        <v>133</v>
      </c>
      <c r="K17" s="376">
        <v>0</v>
      </c>
      <c r="L17" s="255">
        <v>3</v>
      </c>
      <c r="M17" s="303">
        <v>1</v>
      </c>
      <c r="N17" s="376">
        <v>0</v>
      </c>
      <c r="O17" s="255">
        <v>383</v>
      </c>
      <c r="P17" s="303">
        <v>457</v>
      </c>
      <c r="Q17" s="376">
        <v>0</v>
      </c>
      <c r="R17" s="255">
        <v>0</v>
      </c>
      <c r="S17" s="303">
        <v>2</v>
      </c>
      <c r="T17" s="376">
        <v>0</v>
      </c>
      <c r="U17" s="255">
        <v>55</v>
      </c>
      <c r="V17" s="303">
        <v>56</v>
      </c>
      <c r="W17" s="376">
        <v>0</v>
      </c>
      <c r="X17" s="255">
        <v>124</v>
      </c>
      <c r="Y17" s="303">
        <v>170</v>
      </c>
      <c r="Z17" s="376">
        <v>0</v>
      </c>
      <c r="AA17" s="255">
        <v>24</v>
      </c>
      <c r="AB17" s="303">
        <v>45</v>
      </c>
      <c r="AC17" s="376">
        <v>0</v>
      </c>
      <c r="AD17" s="255">
        <v>1139</v>
      </c>
      <c r="AE17" s="303">
        <v>1438</v>
      </c>
      <c r="AF17" s="376">
        <v>0</v>
      </c>
      <c r="AG17" s="377">
        <v>2577</v>
      </c>
      <c r="AH17" s="368"/>
      <c r="AI17" s="368"/>
      <c r="AJ17" s="368"/>
      <c r="AK17" s="368"/>
    </row>
    <row r="18" spans="1:37" x14ac:dyDescent="0.25">
      <c r="A18" s="24" t="s">
        <v>30</v>
      </c>
      <c r="B18" s="291" t="s">
        <v>31</v>
      </c>
      <c r="C18" s="373">
        <v>358</v>
      </c>
      <c r="D18" s="311">
        <v>332</v>
      </c>
      <c r="E18" s="374">
        <v>0</v>
      </c>
      <c r="F18" s="373">
        <v>32</v>
      </c>
      <c r="G18" s="311">
        <v>52</v>
      </c>
      <c r="H18" s="374">
        <v>0</v>
      </c>
      <c r="I18" s="373">
        <v>100</v>
      </c>
      <c r="J18" s="311">
        <v>174</v>
      </c>
      <c r="K18" s="374">
        <v>0</v>
      </c>
      <c r="L18" s="373">
        <v>1</v>
      </c>
      <c r="M18" s="311">
        <v>1</v>
      </c>
      <c r="N18" s="374">
        <v>0</v>
      </c>
      <c r="O18" s="373">
        <v>157</v>
      </c>
      <c r="P18" s="311">
        <v>206</v>
      </c>
      <c r="Q18" s="374">
        <v>0</v>
      </c>
      <c r="R18" s="373">
        <v>0</v>
      </c>
      <c r="S18" s="311">
        <v>0</v>
      </c>
      <c r="T18" s="374">
        <v>0</v>
      </c>
      <c r="U18" s="373">
        <v>44</v>
      </c>
      <c r="V18" s="311">
        <v>28</v>
      </c>
      <c r="W18" s="374">
        <v>0</v>
      </c>
      <c r="X18" s="373">
        <v>0</v>
      </c>
      <c r="Y18" s="311">
        <v>0</v>
      </c>
      <c r="Z18" s="374">
        <v>0</v>
      </c>
      <c r="AA18" s="373">
        <v>20</v>
      </c>
      <c r="AB18" s="311">
        <v>21</v>
      </c>
      <c r="AC18" s="374">
        <v>0</v>
      </c>
      <c r="AD18" s="373">
        <v>712</v>
      </c>
      <c r="AE18" s="311">
        <v>814</v>
      </c>
      <c r="AF18" s="374">
        <v>0</v>
      </c>
      <c r="AG18" s="375">
        <v>1526</v>
      </c>
      <c r="AH18" s="368"/>
      <c r="AI18" s="368"/>
      <c r="AJ18" s="368"/>
      <c r="AK18" s="368"/>
    </row>
    <row r="19" spans="1:37" x14ac:dyDescent="0.25">
      <c r="A19" s="29" t="s">
        <v>30</v>
      </c>
      <c r="B19" s="301" t="s">
        <v>32</v>
      </c>
      <c r="C19" s="255">
        <v>418</v>
      </c>
      <c r="D19" s="303">
        <v>439</v>
      </c>
      <c r="E19" s="376">
        <v>1</v>
      </c>
      <c r="F19" s="255">
        <v>38</v>
      </c>
      <c r="G19" s="303">
        <v>58</v>
      </c>
      <c r="H19" s="376">
        <v>0</v>
      </c>
      <c r="I19" s="255">
        <v>142</v>
      </c>
      <c r="J19" s="303">
        <v>220</v>
      </c>
      <c r="K19" s="376">
        <v>0</v>
      </c>
      <c r="L19" s="255">
        <v>7</v>
      </c>
      <c r="M19" s="303">
        <v>8</v>
      </c>
      <c r="N19" s="376">
        <v>0</v>
      </c>
      <c r="O19" s="255">
        <v>354</v>
      </c>
      <c r="P19" s="303">
        <v>348</v>
      </c>
      <c r="Q19" s="376">
        <v>0</v>
      </c>
      <c r="R19" s="255">
        <v>0</v>
      </c>
      <c r="S19" s="303">
        <v>0</v>
      </c>
      <c r="T19" s="376">
        <v>0</v>
      </c>
      <c r="U19" s="255">
        <v>58</v>
      </c>
      <c r="V19" s="303">
        <v>58</v>
      </c>
      <c r="W19" s="376">
        <v>0</v>
      </c>
      <c r="X19" s="255">
        <v>0</v>
      </c>
      <c r="Y19" s="303">
        <v>0</v>
      </c>
      <c r="Z19" s="376">
        <v>0</v>
      </c>
      <c r="AA19" s="255">
        <v>353</v>
      </c>
      <c r="AB19" s="303">
        <v>352</v>
      </c>
      <c r="AC19" s="376">
        <v>1</v>
      </c>
      <c r="AD19" s="255">
        <v>1370</v>
      </c>
      <c r="AE19" s="303">
        <v>1483</v>
      </c>
      <c r="AF19" s="376">
        <v>2</v>
      </c>
      <c r="AG19" s="377">
        <v>2855</v>
      </c>
      <c r="AH19" s="368"/>
      <c r="AI19" s="368"/>
      <c r="AJ19" s="368"/>
      <c r="AK19" s="368"/>
    </row>
    <row r="20" spans="1:37" x14ac:dyDescent="0.25">
      <c r="A20" s="24" t="s">
        <v>30</v>
      </c>
      <c r="B20" s="291" t="s">
        <v>33</v>
      </c>
      <c r="C20" s="373">
        <v>654</v>
      </c>
      <c r="D20" s="311">
        <v>715</v>
      </c>
      <c r="E20" s="374">
        <v>0</v>
      </c>
      <c r="F20" s="373">
        <v>51</v>
      </c>
      <c r="G20" s="311">
        <v>44</v>
      </c>
      <c r="H20" s="374">
        <v>0</v>
      </c>
      <c r="I20" s="373">
        <v>154</v>
      </c>
      <c r="J20" s="311">
        <v>101</v>
      </c>
      <c r="K20" s="374">
        <v>0</v>
      </c>
      <c r="L20" s="373">
        <v>4</v>
      </c>
      <c r="M20" s="311">
        <v>1</v>
      </c>
      <c r="N20" s="374">
        <v>0</v>
      </c>
      <c r="O20" s="373">
        <v>449</v>
      </c>
      <c r="P20" s="311">
        <v>425</v>
      </c>
      <c r="Q20" s="374">
        <v>0</v>
      </c>
      <c r="R20" s="373">
        <v>2</v>
      </c>
      <c r="S20" s="311">
        <v>4</v>
      </c>
      <c r="T20" s="374">
        <v>0</v>
      </c>
      <c r="U20" s="373">
        <v>32</v>
      </c>
      <c r="V20" s="311">
        <v>58</v>
      </c>
      <c r="W20" s="374">
        <v>0</v>
      </c>
      <c r="X20" s="373">
        <v>0</v>
      </c>
      <c r="Y20" s="311">
        <v>0</v>
      </c>
      <c r="Z20" s="374">
        <v>0</v>
      </c>
      <c r="AA20" s="373">
        <v>325</v>
      </c>
      <c r="AB20" s="311">
        <v>296</v>
      </c>
      <c r="AC20" s="374">
        <v>7</v>
      </c>
      <c r="AD20" s="373">
        <v>1671</v>
      </c>
      <c r="AE20" s="311">
        <v>1644</v>
      </c>
      <c r="AF20" s="374">
        <v>7</v>
      </c>
      <c r="AG20" s="375">
        <v>3322</v>
      </c>
      <c r="AH20" s="368"/>
      <c r="AI20" s="368"/>
      <c r="AJ20" s="368"/>
      <c r="AK20" s="368"/>
    </row>
    <row r="21" spans="1:37" x14ac:dyDescent="0.25">
      <c r="A21" s="29" t="s">
        <v>34</v>
      </c>
      <c r="B21" s="301" t="s">
        <v>35</v>
      </c>
      <c r="C21" s="255">
        <v>289</v>
      </c>
      <c r="D21" s="303">
        <v>265</v>
      </c>
      <c r="E21" s="376">
        <v>0</v>
      </c>
      <c r="F21" s="255">
        <v>24</v>
      </c>
      <c r="G21" s="303">
        <v>60</v>
      </c>
      <c r="H21" s="376">
        <v>0</v>
      </c>
      <c r="I21" s="255">
        <v>25</v>
      </c>
      <c r="J21" s="303">
        <v>46</v>
      </c>
      <c r="K21" s="376">
        <v>0</v>
      </c>
      <c r="L21" s="255">
        <v>2</v>
      </c>
      <c r="M21" s="303">
        <v>0</v>
      </c>
      <c r="N21" s="376">
        <v>0</v>
      </c>
      <c r="O21" s="255">
        <v>90</v>
      </c>
      <c r="P21" s="303">
        <v>137</v>
      </c>
      <c r="Q21" s="376">
        <v>0</v>
      </c>
      <c r="R21" s="255">
        <v>0</v>
      </c>
      <c r="S21" s="303">
        <v>0</v>
      </c>
      <c r="T21" s="376">
        <v>0</v>
      </c>
      <c r="U21" s="255">
        <v>28</v>
      </c>
      <c r="V21" s="303">
        <v>17</v>
      </c>
      <c r="W21" s="376">
        <v>0</v>
      </c>
      <c r="X21" s="255">
        <v>0</v>
      </c>
      <c r="Y21" s="303">
        <v>0</v>
      </c>
      <c r="Z21" s="376">
        <v>0</v>
      </c>
      <c r="AA21" s="255">
        <v>12</v>
      </c>
      <c r="AB21" s="303">
        <v>7</v>
      </c>
      <c r="AC21" s="376">
        <v>0</v>
      </c>
      <c r="AD21" s="255">
        <v>470</v>
      </c>
      <c r="AE21" s="303">
        <v>532</v>
      </c>
      <c r="AF21" s="376">
        <v>0</v>
      </c>
      <c r="AG21" s="377">
        <v>1002</v>
      </c>
      <c r="AH21" s="368"/>
      <c r="AI21" s="368"/>
      <c r="AJ21" s="368"/>
      <c r="AK21" s="368"/>
    </row>
    <row r="22" spans="1:37" x14ac:dyDescent="0.25">
      <c r="A22" s="24" t="s">
        <v>36</v>
      </c>
      <c r="B22" s="291" t="s">
        <v>37</v>
      </c>
      <c r="C22" s="373">
        <v>232</v>
      </c>
      <c r="D22" s="311">
        <v>241</v>
      </c>
      <c r="E22" s="374">
        <v>0</v>
      </c>
      <c r="F22" s="373">
        <v>17</v>
      </c>
      <c r="G22" s="311">
        <v>27</v>
      </c>
      <c r="H22" s="374">
        <v>0</v>
      </c>
      <c r="I22" s="373">
        <v>23</v>
      </c>
      <c r="J22" s="311">
        <v>34</v>
      </c>
      <c r="K22" s="374">
        <v>0</v>
      </c>
      <c r="L22" s="373">
        <v>0</v>
      </c>
      <c r="M22" s="311">
        <v>2</v>
      </c>
      <c r="N22" s="374">
        <v>0</v>
      </c>
      <c r="O22" s="373">
        <v>98</v>
      </c>
      <c r="P22" s="311">
        <v>118</v>
      </c>
      <c r="Q22" s="374">
        <v>0</v>
      </c>
      <c r="R22" s="373">
        <v>0</v>
      </c>
      <c r="S22" s="311">
        <v>1</v>
      </c>
      <c r="T22" s="374">
        <v>0</v>
      </c>
      <c r="U22" s="373">
        <v>13</v>
      </c>
      <c r="V22" s="311">
        <v>13</v>
      </c>
      <c r="W22" s="374">
        <v>0</v>
      </c>
      <c r="X22" s="373">
        <v>14</v>
      </c>
      <c r="Y22" s="311">
        <v>22</v>
      </c>
      <c r="Z22" s="374">
        <v>0</v>
      </c>
      <c r="AA22" s="373">
        <v>16</v>
      </c>
      <c r="AB22" s="311">
        <v>11</v>
      </c>
      <c r="AC22" s="374">
        <v>2</v>
      </c>
      <c r="AD22" s="373">
        <v>413</v>
      </c>
      <c r="AE22" s="311">
        <v>469</v>
      </c>
      <c r="AF22" s="374">
        <v>2</v>
      </c>
      <c r="AG22" s="375">
        <v>884</v>
      </c>
      <c r="AH22" s="368"/>
      <c r="AI22" s="368"/>
      <c r="AJ22" s="368"/>
      <c r="AK22" s="368"/>
    </row>
    <row r="23" spans="1:37" x14ac:dyDescent="0.25">
      <c r="A23" s="29" t="s">
        <v>36</v>
      </c>
      <c r="B23" s="301" t="s">
        <v>38</v>
      </c>
      <c r="C23" s="255">
        <v>305</v>
      </c>
      <c r="D23" s="303">
        <v>319</v>
      </c>
      <c r="E23" s="376">
        <v>0</v>
      </c>
      <c r="F23" s="255">
        <v>29</v>
      </c>
      <c r="G23" s="303">
        <v>33</v>
      </c>
      <c r="H23" s="376">
        <v>0</v>
      </c>
      <c r="I23" s="255">
        <v>45</v>
      </c>
      <c r="J23" s="303">
        <v>44</v>
      </c>
      <c r="K23" s="376">
        <v>0</v>
      </c>
      <c r="L23" s="255">
        <v>2</v>
      </c>
      <c r="M23" s="303">
        <v>1</v>
      </c>
      <c r="N23" s="376">
        <v>0</v>
      </c>
      <c r="O23" s="255">
        <v>175</v>
      </c>
      <c r="P23" s="303">
        <v>195</v>
      </c>
      <c r="Q23" s="376">
        <v>0</v>
      </c>
      <c r="R23" s="255">
        <v>0</v>
      </c>
      <c r="S23" s="303">
        <v>0</v>
      </c>
      <c r="T23" s="376">
        <v>0</v>
      </c>
      <c r="U23" s="255">
        <v>22</v>
      </c>
      <c r="V23" s="303">
        <v>23</v>
      </c>
      <c r="W23" s="376">
        <v>0</v>
      </c>
      <c r="X23" s="255">
        <v>0</v>
      </c>
      <c r="Y23" s="303">
        <v>0</v>
      </c>
      <c r="Z23" s="376">
        <v>0</v>
      </c>
      <c r="AA23" s="255">
        <v>19</v>
      </c>
      <c r="AB23" s="303">
        <v>21</v>
      </c>
      <c r="AC23" s="376">
        <v>0</v>
      </c>
      <c r="AD23" s="255">
        <v>597</v>
      </c>
      <c r="AE23" s="303">
        <v>636</v>
      </c>
      <c r="AF23" s="376">
        <v>0</v>
      </c>
      <c r="AG23" s="377">
        <v>1233</v>
      </c>
      <c r="AH23" s="368"/>
      <c r="AI23" s="368"/>
      <c r="AJ23" s="368"/>
      <c r="AK23" s="368"/>
    </row>
    <row r="24" spans="1:37" x14ac:dyDescent="0.25">
      <c r="A24" s="24" t="s">
        <v>36</v>
      </c>
      <c r="B24" s="291" t="s">
        <v>39</v>
      </c>
      <c r="C24" s="373">
        <v>673</v>
      </c>
      <c r="D24" s="311">
        <v>646</v>
      </c>
      <c r="E24" s="374">
        <v>2</v>
      </c>
      <c r="F24" s="373">
        <v>42</v>
      </c>
      <c r="G24" s="311">
        <v>50</v>
      </c>
      <c r="H24" s="374">
        <v>0</v>
      </c>
      <c r="I24" s="373">
        <v>82</v>
      </c>
      <c r="J24" s="311">
        <v>91</v>
      </c>
      <c r="K24" s="374">
        <v>0</v>
      </c>
      <c r="L24" s="373">
        <v>3</v>
      </c>
      <c r="M24" s="311">
        <v>3</v>
      </c>
      <c r="N24" s="374">
        <v>0</v>
      </c>
      <c r="O24" s="373">
        <v>378</v>
      </c>
      <c r="P24" s="311">
        <v>427</v>
      </c>
      <c r="Q24" s="374">
        <v>0</v>
      </c>
      <c r="R24" s="373">
        <v>2</v>
      </c>
      <c r="S24" s="311">
        <v>3</v>
      </c>
      <c r="T24" s="374">
        <v>0</v>
      </c>
      <c r="U24" s="373">
        <v>154</v>
      </c>
      <c r="V24" s="311">
        <v>143</v>
      </c>
      <c r="W24" s="374">
        <v>1</v>
      </c>
      <c r="X24" s="373">
        <v>59</v>
      </c>
      <c r="Y24" s="311">
        <v>60</v>
      </c>
      <c r="Z24" s="374">
        <v>0</v>
      </c>
      <c r="AA24" s="373">
        <v>36</v>
      </c>
      <c r="AB24" s="311">
        <v>31</v>
      </c>
      <c r="AC24" s="374">
        <v>0</v>
      </c>
      <c r="AD24" s="373">
        <v>1429</v>
      </c>
      <c r="AE24" s="311">
        <v>1454</v>
      </c>
      <c r="AF24" s="374">
        <v>3</v>
      </c>
      <c r="AG24" s="375">
        <v>2886</v>
      </c>
      <c r="AH24" s="368"/>
      <c r="AI24" s="368"/>
      <c r="AJ24" s="368"/>
      <c r="AK24" s="368"/>
    </row>
    <row r="25" spans="1:37" x14ac:dyDescent="0.25">
      <c r="A25" s="29" t="s">
        <v>40</v>
      </c>
      <c r="B25" s="301" t="s">
        <v>41</v>
      </c>
      <c r="C25" s="255">
        <v>374</v>
      </c>
      <c r="D25" s="303">
        <v>317</v>
      </c>
      <c r="E25" s="376">
        <v>0</v>
      </c>
      <c r="F25" s="255">
        <v>19</v>
      </c>
      <c r="G25" s="303">
        <v>17</v>
      </c>
      <c r="H25" s="376">
        <v>0</v>
      </c>
      <c r="I25" s="255">
        <v>34</v>
      </c>
      <c r="J25" s="303">
        <v>32</v>
      </c>
      <c r="K25" s="376">
        <v>0</v>
      </c>
      <c r="L25" s="255">
        <v>0</v>
      </c>
      <c r="M25" s="303">
        <v>2</v>
      </c>
      <c r="N25" s="376">
        <v>0</v>
      </c>
      <c r="O25" s="255">
        <v>140</v>
      </c>
      <c r="P25" s="303">
        <v>130</v>
      </c>
      <c r="Q25" s="376">
        <v>0</v>
      </c>
      <c r="R25" s="255">
        <v>0</v>
      </c>
      <c r="S25" s="303">
        <v>0</v>
      </c>
      <c r="T25" s="376">
        <v>0</v>
      </c>
      <c r="U25" s="255">
        <v>32</v>
      </c>
      <c r="V25" s="303">
        <v>26</v>
      </c>
      <c r="W25" s="376">
        <v>0</v>
      </c>
      <c r="X25" s="255">
        <v>57</v>
      </c>
      <c r="Y25" s="303">
        <v>64</v>
      </c>
      <c r="Z25" s="376">
        <v>0</v>
      </c>
      <c r="AA25" s="255">
        <v>17</v>
      </c>
      <c r="AB25" s="303">
        <v>22</v>
      </c>
      <c r="AC25" s="376">
        <v>1</v>
      </c>
      <c r="AD25" s="255">
        <v>673</v>
      </c>
      <c r="AE25" s="303">
        <v>610</v>
      </c>
      <c r="AF25" s="376">
        <v>1</v>
      </c>
      <c r="AG25" s="377">
        <v>1284</v>
      </c>
      <c r="AH25" s="368"/>
      <c r="AI25" s="368"/>
      <c r="AJ25" s="368"/>
      <c r="AK25" s="368"/>
    </row>
    <row r="26" spans="1:37" x14ac:dyDescent="0.25">
      <c r="A26" s="24" t="s">
        <v>42</v>
      </c>
      <c r="B26" s="291" t="s">
        <v>43</v>
      </c>
      <c r="C26" s="373">
        <v>303</v>
      </c>
      <c r="D26" s="311">
        <v>269</v>
      </c>
      <c r="E26" s="374">
        <v>0</v>
      </c>
      <c r="F26" s="373">
        <v>12</v>
      </c>
      <c r="G26" s="311">
        <v>9</v>
      </c>
      <c r="H26" s="374">
        <v>0</v>
      </c>
      <c r="I26" s="373">
        <v>18</v>
      </c>
      <c r="J26" s="311">
        <v>15</v>
      </c>
      <c r="K26" s="374">
        <v>0</v>
      </c>
      <c r="L26" s="373">
        <v>2</v>
      </c>
      <c r="M26" s="311">
        <v>1</v>
      </c>
      <c r="N26" s="374">
        <v>0</v>
      </c>
      <c r="O26" s="373">
        <v>93</v>
      </c>
      <c r="P26" s="311">
        <v>75</v>
      </c>
      <c r="Q26" s="374">
        <v>0</v>
      </c>
      <c r="R26" s="373">
        <v>0</v>
      </c>
      <c r="S26" s="311">
        <v>0</v>
      </c>
      <c r="T26" s="374">
        <v>0</v>
      </c>
      <c r="U26" s="373">
        <v>21</v>
      </c>
      <c r="V26" s="311">
        <v>17</v>
      </c>
      <c r="W26" s="374">
        <v>0</v>
      </c>
      <c r="X26" s="373">
        <v>9</v>
      </c>
      <c r="Y26" s="311">
        <v>11</v>
      </c>
      <c r="Z26" s="374">
        <v>0</v>
      </c>
      <c r="AA26" s="373">
        <v>15</v>
      </c>
      <c r="AB26" s="311">
        <v>12</v>
      </c>
      <c r="AC26" s="374">
        <v>0</v>
      </c>
      <c r="AD26" s="373">
        <v>473</v>
      </c>
      <c r="AE26" s="311">
        <v>409</v>
      </c>
      <c r="AF26" s="374">
        <v>0</v>
      </c>
      <c r="AG26" s="375">
        <v>882</v>
      </c>
      <c r="AH26" s="368"/>
      <c r="AI26" s="368"/>
      <c r="AJ26" s="368"/>
      <c r="AK26" s="368"/>
    </row>
    <row r="27" spans="1:37" x14ac:dyDescent="0.25">
      <c r="A27" s="29" t="s">
        <v>44</v>
      </c>
      <c r="B27" s="301" t="s">
        <v>45</v>
      </c>
      <c r="C27" s="255">
        <v>583</v>
      </c>
      <c r="D27" s="303">
        <v>515</v>
      </c>
      <c r="E27" s="376">
        <v>0</v>
      </c>
      <c r="F27" s="255">
        <v>30</v>
      </c>
      <c r="G27" s="303">
        <v>33</v>
      </c>
      <c r="H27" s="376">
        <v>0</v>
      </c>
      <c r="I27" s="255">
        <v>48</v>
      </c>
      <c r="J27" s="303">
        <v>66</v>
      </c>
      <c r="K27" s="376">
        <v>0</v>
      </c>
      <c r="L27" s="255">
        <v>3</v>
      </c>
      <c r="M27" s="303">
        <v>3</v>
      </c>
      <c r="N27" s="376">
        <v>0</v>
      </c>
      <c r="O27" s="255">
        <v>168</v>
      </c>
      <c r="P27" s="303">
        <v>187</v>
      </c>
      <c r="Q27" s="376">
        <v>0</v>
      </c>
      <c r="R27" s="255">
        <v>0</v>
      </c>
      <c r="S27" s="303">
        <v>1</v>
      </c>
      <c r="T27" s="376">
        <v>0</v>
      </c>
      <c r="U27" s="255">
        <v>36</v>
      </c>
      <c r="V27" s="303">
        <v>29</v>
      </c>
      <c r="W27" s="376">
        <v>0</v>
      </c>
      <c r="X27" s="255">
        <v>25</v>
      </c>
      <c r="Y27" s="303">
        <v>24</v>
      </c>
      <c r="Z27" s="376">
        <v>0</v>
      </c>
      <c r="AA27" s="255">
        <v>20</v>
      </c>
      <c r="AB27" s="303">
        <v>28</v>
      </c>
      <c r="AC27" s="376">
        <v>2</v>
      </c>
      <c r="AD27" s="255">
        <v>913</v>
      </c>
      <c r="AE27" s="303">
        <v>886</v>
      </c>
      <c r="AF27" s="376">
        <v>2</v>
      </c>
      <c r="AG27" s="377">
        <v>1801</v>
      </c>
      <c r="AH27" s="368"/>
      <c r="AI27" s="368"/>
      <c r="AJ27" s="368"/>
      <c r="AK27" s="368"/>
    </row>
    <row r="28" spans="1:37" x14ac:dyDescent="0.25">
      <c r="A28" s="24" t="s">
        <v>44</v>
      </c>
      <c r="B28" s="291" t="s">
        <v>46</v>
      </c>
      <c r="C28" s="373">
        <v>934</v>
      </c>
      <c r="D28" s="311">
        <v>683</v>
      </c>
      <c r="E28" s="374">
        <v>0</v>
      </c>
      <c r="F28" s="373">
        <v>57</v>
      </c>
      <c r="G28" s="311">
        <v>75</v>
      </c>
      <c r="H28" s="374">
        <v>0</v>
      </c>
      <c r="I28" s="373">
        <v>89</v>
      </c>
      <c r="J28" s="311">
        <v>94</v>
      </c>
      <c r="K28" s="374">
        <v>0</v>
      </c>
      <c r="L28" s="373">
        <v>2</v>
      </c>
      <c r="M28" s="311">
        <v>3</v>
      </c>
      <c r="N28" s="374">
        <v>0</v>
      </c>
      <c r="O28" s="373">
        <v>307</v>
      </c>
      <c r="P28" s="311">
        <v>307</v>
      </c>
      <c r="Q28" s="374">
        <v>0</v>
      </c>
      <c r="R28" s="373">
        <v>0</v>
      </c>
      <c r="S28" s="311">
        <v>1</v>
      </c>
      <c r="T28" s="374">
        <v>0</v>
      </c>
      <c r="U28" s="373">
        <v>59</v>
      </c>
      <c r="V28" s="311">
        <v>44</v>
      </c>
      <c r="W28" s="374">
        <v>0</v>
      </c>
      <c r="X28" s="373">
        <v>40</v>
      </c>
      <c r="Y28" s="311">
        <v>41</v>
      </c>
      <c r="Z28" s="374">
        <v>0</v>
      </c>
      <c r="AA28" s="373">
        <v>26</v>
      </c>
      <c r="AB28" s="311">
        <v>34</v>
      </c>
      <c r="AC28" s="374">
        <v>0</v>
      </c>
      <c r="AD28" s="373">
        <v>1514</v>
      </c>
      <c r="AE28" s="311">
        <v>1282</v>
      </c>
      <c r="AF28" s="374">
        <v>0</v>
      </c>
      <c r="AG28" s="375">
        <v>2796</v>
      </c>
      <c r="AH28" s="368"/>
      <c r="AI28" s="368"/>
      <c r="AJ28" s="368"/>
      <c r="AK28" s="368"/>
    </row>
    <row r="29" spans="1:37" x14ac:dyDescent="0.25">
      <c r="A29" s="29" t="s">
        <v>47</v>
      </c>
      <c r="B29" s="301" t="s">
        <v>48</v>
      </c>
      <c r="C29" s="255">
        <v>157</v>
      </c>
      <c r="D29" s="303">
        <v>114</v>
      </c>
      <c r="E29" s="376">
        <v>0</v>
      </c>
      <c r="F29" s="255">
        <v>13</v>
      </c>
      <c r="G29" s="303">
        <v>15</v>
      </c>
      <c r="H29" s="376">
        <v>0</v>
      </c>
      <c r="I29" s="255">
        <v>12</v>
      </c>
      <c r="J29" s="303">
        <v>13</v>
      </c>
      <c r="K29" s="376">
        <v>0</v>
      </c>
      <c r="L29" s="255">
        <v>6</v>
      </c>
      <c r="M29" s="303">
        <v>2</v>
      </c>
      <c r="N29" s="376">
        <v>0</v>
      </c>
      <c r="O29" s="255">
        <v>52</v>
      </c>
      <c r="P29" s="303">
        <v>53</v>
      </c>
      <c r="Q29" s="376">
        <v>0</v>
      </c>
      <c r="R29" s="255">
        <v>0</v>
      </c>
      <c r="S29" s="303">
        <v>0</v>
      </c>
      <c r="T29" s="376">
        <v>0</v>
      </c>
      <c r="U29" s="255">
        <v>1</v>
      </c>
      <c r="V29" s="303">
        <v>0</v>
      </c>
      <c r="W29" s="376">
        <v>0</v>
      </c>
      <c r="X29" s="255">
        <v>0</v>
      </c>
      <c r="Y29" s="303">
        <v>0</v>
      </c>
      <c r="Z29" s="376">
        <v>0</v>
      </c>
      <c r="AA29" s="255">
        <v>0</v>
      </c>
      <c r="AB29" s="303">
        <v>2</v>
      </c>
      <c r="AC29" s="376">
        <v>0</v>
      </c>
      <c r="AD29" s="255">
        <v>241</v>
      </c>
      <c r="AE29" s="303">
        <v>199</v>
      </c>
      <c r="AF29" s="376">
        <v>0</v>
      </c>
      <c r="AG29" s="377">
        <v>440</v>
      </c>
      <c r="AH29" s="368"/>
      <c r="AI29" s="368"/>
      <c r="AJ29" s="368"/>
      <c r="AK29" s="368"/>
    </row>
    <row r="30" spans="1:37" x14ac:dyDescent="0.25">
      <c r="A30" s="24" t="s">
        <v>49</v>
      </c>
      <c r="B30" s="291" t="s">
        <v>50</v>
      </c>
      <c r="C30" s="373">
        <v>460</v>
      </c>
      <c r="D30" s="311">
        <v>418</v>
      </c>
      <c r="E30" s="374">
        <v>1</v>
      </c>
      <c r="F30" s="373">
        <v>31</v>
      </c>
      <c r="G30" s="311">
        <v>17</v>
      </c>
      <c r="H30" s="374">
        <v>0</v>
      </c>
      <c r="I30" s="373">
        <v>61</v>
      </c>
      <c r="J30" s="311">
        <v>73</v>
      </c>
      <c r="K30" s="374">
        <v>0</v>
      </c>
      <c r="L30" s="373">
        <v>5</v>
      </c>
      <c r="M30" s="311">
        <v>0</v>
      </c>
      <c r="N30" s="374">
        <v>0</v>
      </c>
      <c r="O30" s="373">
        <v>311</v>
      </c>
      <c r="P30" s="311">
        <v>308</v>
      </c>
      <c r="Q30" s="374">
        <v>0</v>
      </c>
      <c r="R30" s="373">
        <v>0</v>
      </c>
      <c r="S30" s="311">
        <v>1</v>
      </c>
      <c r="T30" s="374">
        <v>0</v>
      </c>
      <c r="U30" s="373">
        <v>44</v>
      </c>
      <c r="V30" s="311">
        <v>37</v>
      </c>
      <c r="W30" s="374">
        <v>0</v>
      </c>
      <c r="X30" s="373">
        <v>47</v>
      </c>
      <c r="Y30" s="311">
        <v>52</v>
      </c>
      <c r="Z30" s="374">
        <v>0</v>
      </c>
      <c r="AA30" s="373">
        <v>31</v>
      </c>
      <c r="AB30" s="311">
        <v>23</v>
      </c>
      <c r="AC30" s="374">
        <v>1</v>
      </c>
      <c r="AD30" s="373">
        <v>990</v>
      </c>
      <c r="AE30" s="311">
        <v>929</v>
      </c>
      <c r="AF30" s="374">
        <v>2</v>
      </c>
      <c r="AG30" s="375">
        <v>1921</v>
      </c>
      <c r="AH30" s="368"/>
      <c r="AI30" s="368"/>
      <c r="AJ30" s="368"/>
      <c r="AK30" s="368"/>
    </row>
    <row r="31" spans="1:37" x14ac:dyDescent="0.25">
      <c r="A31" s="29" t="s">
        <v>51</v>
      </c>
      <c r="B31" s="301" t="s">
        <v>52</v>
      </c>
      <c r="C31" s="255">
        <v>608</v>
      </c>
      <c r="D31" s="303">
        <v>593</v>
      </c>
      <c r="E31" s="376">
        <v>0</v>
      </c>
      <c r="F31" s="255">
        <v>90</v>
      </c>
      <c r="G31" s="303">
        <v>119</v>
      </c>
      <c r="H31" s="376">
        <v>0</v>
      </c>
      <c r="I31" s="255">
        <v>82</v>
      </c>
      <c r="J31" s="303">
        <v>121</v>
      </c>
      <c r="K31" s="376">
        <v>0</v>
      </c>
      <c r="L31" s="255">
        <v>8</v>
      </c>
      <c r="M31" s="303">
        <v>5</v>
      </c>
      <c r="N31" s="376">
        <v>0</v>
      </c>
      <c r="O31" s="255">
        <v>522</v>
      </c>
      <c r="P31" s="303">
        <v>534</v>
      </c>
      <c r="Q31" s="376">
        <v>0</v>
      </c>
      <c r="R31" s="255">
        <v>3</v>
      </c>
      <c r="S31" s="303">
        <v>6</v>
      </c>
      <c r="T31" s="376">
        <v>0</v>
      </c>
      <c r="U31" s="255">
        <v>128</v>
      </c>
      <c r="V31" s="303">
        <v>145</v>
      </c>
      <c r="W31" s="376">
        <v>0</v>
      </c>
      <c r="X31" s="255">
        <v>243</v>
      </c>
      <c r="Y31" s="303">
        <v>283</v>
      </c>
      <c r="Z31" s="376">
        <v>0</v>
      </c>
      <c r="AA31" s="255">
        <v>44</v>
      </c>
      <c r="AB31" s="303">
        <v>51</v>
      </c>
      <c r="AC31" s="376">
        <v>0</v>
      </c>
      <c r="AD31" s="255">
        <v>1728</v>
      </c>
      <c r="AE31" s="303">
        <v>1857</v>
      </c>
      <c r="AF31" s="376">
        <v>0</v>
      </c>
      <c r="AG31" s="377">
        <v>3585</v>
      </c>
      <c r="AH31" s="368"/>
      <c r="AI31" s="368"/>
      <c r="AJ31" s="368"/>
      <c r="AK31" s="368"/>
    </row>
    <row r="32" spans="1:37" x14ac:dyDescent="0.25">
      <c r="A32" s="24" t="s">
        <v>53</v>
      </c>
      <c r="B32" s="291" t="s">
        <v>54</v>
      </c>
      <c r="C32" s="373">
        <v>226</v>
      </c>
      <c r="D32" s="311">
        <v>202</v>
      </c>
      <c r="E32" s="374">
        <v>0</v>
      </c>
      <c r="F32" s="373">
        <v>21</v>
      </c>
      <c r="G32" s="311">
        <v>15</v>
      </c>
      <c r="H32" s="374">
        <v>0</v>
      </c>
      <c r="I32" s="373">
        <v>42</v>
      </c>
      <c r="J32" s="311">
        <v>33</v>
      </c>
      <c r="K32" s="374">
        <v>0</v>
      </c>
      <c r="L32" s="373">
        <v>2</v>
      </c>
      <c r="M32" s="311">
        <v>0</v>
      </c>
      <c r="N32" s="374">
        <v>0</v>
      </c>
      <c r="O32" s="373">
        <v>153</v>
      </c>
      <c r="P32" s="311">
        <v>170</v>
      </c>
      <c r="Q32" s="374">
        <v>0</v>
      </c>
      <c r="R32" s="373">
        <v>0</v>
      </c>
      <c r="S32" s="311">
        <v>2</v>
      </c>
      <c r="T32" s="374">
        <v>0</v>
      </c>
      <c r="U32" s="373">
        <v>19</v>
      </c>
      <c r="V32" s="311">
        <v>17</v>
      </c>
      <c r="W32" s="374">
        <v>0</v>
      </c>
      <c r="X32" s="373">
        <v>44</v>
      </c>
      <c r="Y32" s="311">
        <v>53</v>
      </c>
      <c r="Z32" s="374">
        <v>0</v>
      </c>
      <c r="AA32" s="373">
        <v>12</v>
      </c>
      <c r="AB32" s="311">
        <v>20</v>
      </c>
      <c r="AC32" s="374">
        <v>1</v>
      </c>
      <c r="AD32" s="373">
        <v>519</v>
      </c>
      <c r="AE32" s="311">
        <v>512</v>
      </c>
      <c r="AF32" s="374">
        <v>1</v>
      </c>
      <c r="AG32" s="375">
        <v>1032</v>
      </c>
      <c r="AH32" s="368"/>
      <c r="AI32" s="368"/>
      <c r="AJ32" s="368"/>
      <c r="AK32" s="368"/>
    </row>
    <row r="33" spans="1:37" x14ac:dyDescent="0.25">
      <c r="A33" s="29" t="s">
        <v>53</v>
      </c>
      <c r="B33" s="301" t="s">
        <v>55</v>
      </c>
      <c r="C33" s="255">
        <v>621</v>
      </c>
      <c r="D33" s="303">
        <v>705</v>
      </c>
      <c r="E33" s="376">
        <v>0</v>
      </c>
      <c r="F33" s="255">
        <v>45</v>
      </c>
      <c r="G33" s="303">
        <v>58</v>
      </c>
      <c r="H33" s="376">
        <v>0</v>
      </c>
      <c r="I33" s="255">
        <v>117</v>
      </c>
      <c r="J33" s="303">
        <v>157</v>
      </c>
      <c r="K33" s="376">
        <v>0</v>
      </c>
      <c r="L33" s="255">
        <v>3</v>
      </c>
      <c r="M33" s="303">
        <v>1</v>
      </c>
      <c r="N33" s="376">
        <v>0</v>
      </c>
      <c r="O33" s="255">
        <v>550</v>
      </c>
      <c r="P33" s="303">
        <v>625</v>
      </c>
      <c r="Q33" s="376">
        <v>0</v>
      </c>
      <c r="R33" s="255">
        <v>0</v>
      </c>
      <c r="S33" s="303">
        <v>3</v>
      </c>
      <c r="T33" s="376">
        <v>0</v>
      </c>
      <c r="U33" s="255">
        <v>72</v>
      </c>
      <c r="V33" s="303">
        <v>64</v>
      </c>
      <c r="W33" s="376">
        <v>0</v>
      </c>
      <c r="X33" s="255">
        <v>190</v>
      </c>
      <c r="Y33" s="303">
        <v>242</v>
      </c>
      <c r="Z33" s="376">
        <v>1</v>
      </c>
      <c r="AA33" s="255">
        <v>42</v>
      </c>
      <c r="AB33" s="303">
        <v>59</v>
      </c>
      <c r="AC33" s="376">
        <v>1</v>
      </c>
      <c r="AD33" s="255">
        <v>1640</v>
      </c>
      <c r="AE33" s="303">
        <v>1914</v>
      </c>
      <c r="AF33" s="376">
        <v>2</v>
      </c>
      <c r="AG33" s="377">
        <v>3556</v>
      </c>
      <c r="AH33" s="368"/>
      <c r="AI33" s="368"/>
      <c r="AJ33" s="368"/>
      <c r="AK33" s="368"/>
    </row>
    <row r="34" spans="1:37" x14ac:dyDescent="0.25">
      <c r="A34" s="24" t="s">
        <v>53</v>
      </c>
      <c r="B34" s="291" t="s">
        <v>56</v>
      </c>
      <c r="C34" s="373">
        <v>869</v>
      </c>
      <c r="D34" s="311">
        <v>842</v>
      </c>
      <c r="E34" s="374">
        <v>1</v>
      </c>
      <c r="F34" s="373">
        <v>107</v>
      </c>
      <c r="G34" s="311">
        <v>118</v>
      </c>
      <c r="H34" s="374">
        <v>0</v>
      </c>
      <c r="I34" s="373">
        <v>136</v>
      </c>
      <c r="J34" s="311">
        <v>198</v>
      </c>
      <c r="K34" s="374">
        <v>0</v>
      </c>
      <c r="L34" s="373">
        <v>14</v>
      </c>
      <c r="M34" s="311">
        <v>11</v>
      </c>
      <c r="N34" s="374">
        <v>0</v>
      </c>
      <c r="O34" s="373">
        <v>761</v>
      </c>
      <c r="P34" s="311">
        <v>845</v>
      </c>
      <c r="Q34" s="374">
        <v>0</v>
      </c>
      <c r="R34" s="373">
        <v>8</v>
      </c>
      <c r="S34" s="311">
        <v>10</v>
      </c>
      <c r="T34" s="374">
        <v>0</v>
      </c>
      <c r="U34" s="373">
        <v>89</v>
      </c>
      <c r="V34" s="311">
        <v>80</v>
      </c>
      <c r="W34" s="374">
        <v>0</v>
      </c>
      <c r="X34" s="373">
        <v>19</v>
      </c>
      <c r="Y34" s="311">
        <v>28</v>
      </c>
      <c r="Z34" s="374">
        <v>0</v>
      </c>
      <c r="AA34" s="373">
        <v>1</v>
      </c>
      <c r="AB34" s="311">
        <v>0</v>
      </c>
      <c r="AC34" s="374">
        <v>0</v>
      </c>
      <c r="AD34" s="373">
        <v>2004</v>
      </c>
      <c r="AE34" s="311">
        <v>2132</v>
      </c>
      <c r="AF34" s="374">
        <v>1</v>
      </c>
      <c r="AG34" s="375">
        <v>4137</v>
      </c>
      <c r="AH34" s="368"/>
      <c r="AI34" s="368"/>
      <c r="AJ34" s="368"/>
      <c r="AK34" s="368"/>
    </row>
    <row r="35" spans="1:37" x14ac:dyDescent="0.25">
      <c r="A35" s="29" t="s">
        <v>57</v>
      </c>
      <c r="B35" s="301" t="s">
        <v>58</v>
      </c>
      <c r="C35" s="255">
        <v>325</v>
      </c>
      <c r="D35" s="303">
        <v>287</v>
      </c>
      <c r="E35" s="376">
        <v>0</v>
      </c>
      <c r="F35" s="255">
        <v>34</v>
      </c>
      <c r="G35" s="303">
        <v>50</v>
      </c>
      <c r="H35" s="376">
        <v>0</v>
      </c>
      <c r="I35" s="255">
        <v>40</v>
      </c>
      <c r="J35" s="303">
        <v>32</v>
      </c>
      <c r="K35" s="376">
        <v>0</v>
      </c>
      <c r="L35" s="255">
        <v>2</v>
      </c>
      <c r="M35" s="303">
        <v>1</v>
      </c>
      <c r="N35" s="376">
        <v>0</v>
      </c>
      <c r="O35" s="255">
        <v>299</v>
      </c>
      <c r="P35" s="303">
        <v>279</v>
      </c>
      <c r="Q35" s="376">
        <v>0</v>
      </c>
      <c r="R35" s="255">
        <v>0</v>
      </c>
      <c r="S35" s="303">
        <v>1</v>
      </c>
      <c r="T35" s="376">
        <v>0</v>
      </c>
      <c r="U35" s="255">
        <v>125</v>
      </c>
      <c r="V35" s="303">
        <v>113</v>
      </c>
      <c r="W35" s="376">
        <v>0</v>
      </c>
      <c r="X35" s="255">
        <v>64</v>
      </c>
      <c r="Y35" s="303">
        <v>54</v>
      </c>
      <c r="Z35" s="376">
        <v>0</v>
      </c>
      <c r="AA35" s="255">
        <v>24</v>
      </c>
      <c r="AB35" s="303">
        <v>34</v>
      </c>
      <c r="AC35" s="376">
        <v>0</v>
      </c>
      <c r="AD35" s="255">
        <v>913</v>
      </c>
      <c r="AE35" s="303">
        <v>851</v>
      </c>
      <c r="AF35" s="376">
        <v>0</v>
      </c>
      <c r="AG35" s="377">
        <v>1764</v>
      </c>
      <c r="AH35" s="368"/>
      <c r="AI35" s="368"/>
      <c r="AJ35" s="368"/>
      <c r="AK35" s="368"/>
    </row>
    <row r="36" spans="1:37" x14ac:dyDescent="0.25">
      <c r="A36" s="24" t="s">
        <v>57</v>
      </c>
      <c r="B36" s="291" t="s">
        <v>59</v>
      </c>
      <c r="C36" s="373">
        <v>548</v>
      </c>
      <c r="D36" s="311">
        <v>492</v>
      </c>
      <c r="E36" s="374">
        <v>0</v>
      </c>
      <c r="F36" s="373">
        <v>28</v>
      </c>
      <c r="G36" s="311">
        <v>38</v>
      </c>
      <c r="H36" s="374">
        <v>0</v>
      </c>
      <c r="I36" s="373">
        <v>58</v>
      </c>
      <c r="J36" s="311">
        <v>52</v>
      </c>
      <c r="K36" s="374">
        <v>0</v>
      </c>
      <c r="L36" s="373">
        <v>6</v>
      </c>
      <c r="M36" s="311">
        <v>2</v>
      </c>
      <c r="N36" s="374">
        <v>0</v>
      </c>
      <c r="O36" s="373">
        <v>328</v>
      </c>
      <c r="P36" s="311">
        <v>310</v>
      </c>
      <c r="Q36" s="374">
        <v>0</v>
      </c>
      <c r="R36" s="373">
        <v>1</v>
      </c>
      <c r="S36" s="311">
        <v>2</v>
      </c>
      <c r="T36" s="374">
        <v>0</v>
      </c>
      <c r="U36" s="373">
        <v>40</v>
      </c>
      <c r="V36" s="311">
        <v>42</v>
      </c>
      <c r="W36" s="374">
        <v>0</v>
      </c>
      <c r="X36" s="373">
        <v>73</v>
      </c>
      <c r="Y36" s="311">
        <v>93</v>
      </c>
      <c r="Z36" s="374">
        <v>0</v>
      </c>
      <c r="AA36" s="373">
        <v>30</v>
      </c>
      <c r="AB36" s="311">
        <v>36</v>
      </c>
      <c r="AC36" s="374">
        <v>0</v>
      </c>
      <c r="AD36" s="373">
        <v>1112</v>
      </c>
      <c r="AE36" s="311">
        <v>1067</v>
      </c>
      <c r="AF36" s="374">
        <v>0</v>
      </c>
      <c r="AG36" s="375">
        <v>2179</v>
      </c>
      <c r="AH36" s="368"/>
      <c r="AI36" s="368"/>
      <c r="AJ36" s="368"/>
      <c r="AK36" s="368"/>
    </row>
    <row r="37" spans="1:37" x14ac:dyDescent="0.25">
      <c r="A37" s="29" t="s">
        <v>60</v>
      </c>
      <c r="B37" s="301" t="s">
        <v>61</v>
      </c>
      <c r="C37" s="255">
        <v>329</v>
      </c>
      <c r="D37" s="303">
        <v>311</v>
      </c>
      <c r="E37" s="376">
        <v>0</v>
      </c>
      <c r="F37" s="255">
        <v>12</v>
      </c>
      <c r="G37" s="303">
        <v>11</v>
      </c>
      <c r="H37" s="376">
        <v>0</v>
      </c>
      <c r="I37" s="255">
        <v>28</v>
      </c>
      <c r="J37" s="303">
        <v>25</v>
      </c>
      <c r="K37" s="376">
        <v>0</v>
      </c>
      <c r="L37" s="255">
        <v>2</v>
      </c>
      <c r="M37" s="303">
        <v>2</v>
      </c>
      <c r="N37" s="376">
        <v>0</v>
      </c>
      <c r="O37" s="255">
        <v>131</v>
      </c>
      <c r="P37" s="303">
        <v>115</v>
      </c>
      <c r="Q37" s="376">
        <v>0</v>
      </c>
      <c r="R37" s="255">
        <v>0</v>
      </c>
      <c r="S37" s="303">
        <v>0</v>
      </c>
      <c r="T37" s="376">
        <v>0</v>
      </c>
      <c r="U37" s="255">
        <v>27</v>
      </c>
      <c r="V37" s="303">
        <v>28</v>
      </c>
      <c r="W37" s="376">
        <v>0</v>
      </c>
      <c r="X37" s="255">
        <v>66</v>
      </c>
      <c r="Y37" s="303">
        <v>59</v>
      </c>
      <c r="Z37" s="376">
        <v>0</v>
      </c>
      <c r="AA37" s="255">
        <v>13</v>
      </c>
      <c r="AB37" s="303">
        <v>14</v>
      </c>
      <c r="AC37" s="376">
        <v>0</v>
      </c>
      <c r="AD37" s="255">
        <v>608</v>
      </c>
      <c r="AE37" s="303">
        <v>565</v>
      </c>
      <c r="AF37" s="376">
        <v>0</v>
      </c>
      <c r="AG37" s="377">
        <v>1173</v>
      </c>
      <c r="AH37" s="368"/>
      <c r="AI37" s="368"/>
      <c r="AJ37" s="368"/>
      <c r="AK37" s="368"/>
    </row>
    <row r="38" spans="1:37" x14ac:dyDescent="0.25">
      <c r="A38" s="24" t="s">
        <v>62</v>
      </c>
      <c r="B38" s="291" t="s">
        <v>63</v>
      </c>
      <c r="C38" s="373">
        <v>79</v>
      </c>
      <c r="D38" s="311">
        <v>68</v>
      </c>
      <c r="E38" s="374">
        <v>0</v>
      </c>
      <c r="F38" s="373">
        <v>10</v>
      </c>
      <c r="G38" s="311">
        <v>16</v>
      </c>
      <c r="H38" s="374">
        <v>0</v>
      </c>
      <c r="I38" s="373">
        <v>4</v>
      </c>
      <c r="J38" s="311">
        <v>2</v>
      </c>
      <c r="K38" s="374">
        <v>0</v>
      </c>
      <c r="L38" s="373">
        <v>3</v>
      </c>
      <c r="M38" s="311">
        <v>1</v>
      </c>
      <c r="N38" s="374">
        <v>0</v>
      </c>
      <c r="O38" s="373">
        <v>26</v>
      </c>
      <c r="P38" s="311">
        <v>18</v>
      </c>
      <c r="Q38" s="374">
        <v>0</v>
      </c>
      <c r="R38" s="373">
        <v>0</v>
      </c>
      <c r="S38" s="311">
        <v>0</v>
      </c>
      <c r="T38" s="374">
        <v>0</v>
      </c>
      <c r="U38" s="373">
        <v>1</v>
      </c>
      <c r="V38" s="311">
        <v>0</v>
      </c>
      <c r="W38" s="374">
        <v>0</v>
      </c>
      <c r="X38" s="373">
        <v>0</v>
      </c>
      <c r="Y38" s="311">
        <v>0</v>
      </c>
      <c r="Z38" s="374">
        <v>0</v>
      </c>
      <c r="AA38" s="373">
        <v>2</v>
      </c>
      <c r="AB38" s="311">
        <v>0</v>
      </c>
      <c r="AC38" s="374">
        <v>0</v>
      </c>
      <c r="AD38" s="373">
        <v>125</v>
      </c>
      <c r="AE38" s="311">
        <v>105</v>
      </c>
      <c r="AF38" s="374">
        <v>0</v>
      </c>
      <c r="AG38" s="375">
        <v>230</v>
      </c>
      <c r="AH38" s="368"/>
      <c r="AI38" s="368"/>
      <c r="AJ38" s="368"/>
      <c r="AK38" s="368"/>
    </row>
    <row r="39" spans="1:37" x14ac:dyDescent="0.25">
      <c r="A39" s="29" t="s">
        <v>64</v>
      </c>
      <c r="B39" s="301" t="s">
        <v>65</v>
      </c>
      <c r="C39" s="255">
        <v>278</v>
      </c>
      <c r="D39" s="303">
        <v>268</v>
      </c>
      <c r="E39" s="376">
        <v>0</v>
      </c>
      <c r="F39" s="255">
        <v>13</v>
      </c>
      <c r="G39" s="303">
        <v>13</v>
      </c>
      <c r="H39" s="376">
        <v>0</v>
      </c>
      <c r="I39" s="255">
        <v>31</v>
      </c>
      <c r="J39" s="303">
        <v>31</v>
      </c>
      <c r="K39" s="376">
        <v>0</v>
      </c>
      <c r="L39" s="255">
        <v>2</v>
      </c>
      <c r="M39" s="303">
        <v>0</v>
      </c>
      <c r="N39" s="376">
        <v>0</v>
      </c>
      <c r="O39" s="255">
        <v>93</v>
      </c>
      <c r="P39" s="303">
        <v>123</v>
      </c>
      <c r="Q39" s="376">
        <v>0</v>
      </c>
      <c r="R39" s="255">
        <v>0</v>
      </c>
      <c r="S39" s="303">
        <v>0</v>
      </c>
      <c r="T39" s="376">
        <v>0</v>
      </c>
      <c r="U39" s="255">
        <v>21</v>
      </c>
      <c r="V39" s="303">
        <v>17</v>
      </c>
      <c r="W39" s="376">
        <v>0</v>
      </c>
      <c r="X39" s="255">
        <v>2</v>
      </c>
      <c r="Y39" s="303">
        <v>1</v>
      </c>
      <c r="Z39" s="376">
        <v>0</v>
      </c>
      <c r="AA39" s="255">
        <v>19</v>
      </c>
      <c r="AB39" s="303">
        <v>24</v>
      </c>
      <c r="AC39" s="376">
        <v>1</v>
      </c>
      <c r="AD39" s="255">
        <v>459</v>
      </c>
      <c r="AE39" s="303">
        <v>477</v>
      </c>
      <c r="AF39" s="376">
        <v>1</v>
      </c>
      <c r="AG39" s="377">
        <v>937</v>
      </c>
      <c r="AH39" s="368"/>
      <c r="AI39" s="368"/>
      <c r="AJ39" s="368"/>
      <c r="AK39" s="368"/>
    </row>
    <row r="40" spans="1:37" x14ac:dyDescent="0.25">
      <c r="A40" s="24" t="s">
        <v>64</v>
      </c>
      <c r="B40" s="291" t="s">
        <v>66</v>
      </c>
      <c r="C40" s="373">
        <v>353</v>
      </c>
      <c r="D40" s="311">
        <v>359</v>
      </c>
      <c r="E40" s="374">
        <v>0</v>
      </c>
      <c r="F40" s="373">
        <v>25</v>
      </c>
      <c r="G40" s="311">
        <v>33</v>
      </c>
      <c r="H40" s="374">
        <v>0</v>
      </c>
      <c r="I40" s="373">
        <v>50</v>
      </c>
      <c r="J40" s="311">
        <v>63</v>
      </c>
      <c r="K40" s="374">
        <v>0</v>
      </c>
      <c r="L40" s="373">
        <v>3</v>
      </c>
      <c r="M40" s="311">
        <v>5</v>
      </c>
      <c r="N40" s="374">
        <v>0</v>
      </c>
      <c r="O40" s="373">
        <v>215</v>
      </c>
      <c r="P40" s="311">
        <v>218</v>
      </c>
      <c r="Q40" s="374">
        <v>0</v>
      </c>
      <c r="R40" s="373">
        <v>0</v>
      </c>
      <c r="S40" s="311">
        <v>2</v>
      </c>
      <c r="T40" s="374">
        <v>0</v>
      </c>
      <c r="U40" s="373">
        <v>36</v>
      </c>
      <c r="V40" s="311">
        <v>28</v>
      </c>
      <c r="W40" s="374">
        <v>0</v>
      </c>
      <c r="X40" s="373">
        <v>4</v>
      </c>
      <c r="Y40" s="311">
        <v>1</v>
      </c>
      <c r="Z40" s="374">
        <v>0</v>
      </c>
      <c r="AA40" s="373">
        <v>20</v>
      </c>
      <c r="AB40" s="311">
        <v>15</v>
      </c>
      <c r="AC40" s="374">
        <v>0</v>
      </c>
      <c r="AD40" s="373">
        <v>706</v>
      </c>
      <c r="AE40" s="311">
        <v>724</v>
      </c>
      <c r="AF40" s="374">
        <v>0</v>
      </c>
      <c r="AG40" s="375">
        <v>1430</v>
      </c>
      <c r="AH40" s="368"/>
      <c r="AI40" s="368"/>
      <c r="AJ40" s="368"/>
      <c r="AK40" s="368"/>
    </row>
    <row r="41" spans="1:37" x14ac:dyDescent="0.25">
      <c r="A41" s="29" t="s">
        <v>67</v>
      </c>
      <c r="B41" s="301" t="s">
        <v>68</v>
      </c>
      <c r="C41" s="255">
        <v>619</v>
      </c>
      <c r="D41" s="303">
        <v>395</v>
      </c>
      <c r="E41" s="376">
        <v>0</v>
      </c>
      <c r="F41" s="255">
        <v>37</v>
      </c>
      <c r="G41" s="303">
        <v>44</v>
      </c>
      <c r="H41" s="376">
        <v>0</v>
      </c>
      <c r="I41" s="255">
        <v>70</v>
      </c>
      <c r="J41" s="303">
        <v>58</v>
      </c>
      <c r="K41" s="376">
        <v>0</v>
      </c>
      <c r="L41" s="255">
        <v>15</v>
      </c>
      <c r="M41" s="303">
        <v>10</v>
      </c>
      <c r="N41" s="376">
        <v>0</v>
      </c>
      <c r="O41" s="255">
        <v>213</v>
      </c>
      <c r="P41" s="303">
        <v>199</v>
      </c>
      <c r="Q41" s="376">
        <v>0</v>
      </c>
      <c r="R41" s="255">
        <v>12</v>
      </c>
      <c r="S41" s="303">
        <v>19</v>
      </c>
      <c r="T41" s="376">
        <v>0</v>
      </c>
      <c r="U41" s="255">
        <v>108</v>
      </c>
      <c r="V41" s="303">
        <v>97</v>
      </c>
      <c r="W41" s="376">
        <v>0</v>
      </c>
      <c r="X41" s="255">
        <v>45</v>
      </c>
      <c r="Y41" s="303">
        <v>50</v>
      </c>
      <c r="Z41" s="376">
        <v>0</v>
      </c>
      <c r="AA41" s="255">
        <v>23</v>
      </c>
      <c r="AB41" s="303">
        <v>20</v>
      </c>
      <c r="AC41" s="376">
        <v>0</v>
      </c>
      <c r="AD41" s="255">
        <v>1142</v>
      </c>
      <c r="AE41" s="303">
        <v>892</v>
      </c>
      <c r="AF41" s="376">
        <v>0</v>
      </c>
      <c r="AG41" s="377">
        <v>2034</v>
      </c>
      <c r="AH41" s="368"/>
      <c r="AI41" s="368"/>
      <c r="AJ41" s="368"/>
      <c r="AK41" s="368"/>
    </row>
    <row r="42" spans="1:37" x14ac:dyDescent="0.25">
      <c r="A42" s="24" t="s">
        <v>67</v>
      </c>
      <c r="B42" s="291" t="s">
        <v>69</v>
      </c>
      <c r="C42" s="373">
        <v>196</v>
      </c>
      <c r="D42" s="311">
        <v>207</v>
      </c>
      <c r="E42" s="374">
        <v>0</v>
      </c>
      <c r="F42" s="373">
        <v>8</v>
      </c>
      <c r="G42" s="311">
        <v>7</v>
      </c>
      <c r="H42" s="374">
        <v>0</v>
      </c>
      <c r="I42" s="373">
        <v>20</v>
      </c>
      <c r="J42" s="311">
        <v>16</v>
      </c>
      <c r="K42" s="374">
        <v>0</v>
      </c>
      <c r="L42" s="373">
        <v>3</v>
      </c>
      <c r="M42" s="311">
        <v>0</v>
      </c>
      <c r="N42" s="374">
        <v>0</v>
      </c>
      <c r="O42" s="373">
        <v>81</v>
      </c>
      <c r="P42" s="311">
        <v>81</v>
      </c>
      <c r="Q42" s="374">
        <v>0</v>
      </c>
      <c r="R42" s="373">
        <v>0</v>
      </c>
      <c r="S42" s="311">
        <v>0</v>
      </c>
      <c r="T42" s="374">
        <v>0</v>
      </c>
      <c r="U42" s="373">
        <v>16</v>
      </c>
      <c r="V42" s="311">
        <v>13</v>
      </c>
      <c r="W42" s="374">
        <v>0</v>
      </c>
      <c r="X42" s="373">
        <v>17</v>
      </c>
      <c r="Y42" s="311">
        <v>22</v>
      </c>
      <c r="Z42" s="374">
        <v>0</v>
      </c>
      <c r="AA42" s="373">
        <v>13</v>
      </c>
      <c r="AB42" s="311">
        <v>8</v>
      </c>
      <c r="AC42" s="374">
        <v>0</v>
      </c>
      <c r="AD42" s="373">
        <v>354</v>
      </c>
      <c r="AE42" s="311">
        <v>354</v>
      </c>
      <c r="AF42" s="374">
        <v>0</v>
      </c>
      <c r="AG42" s="375">
        <v>708</v>
      </c>
      <c r="AH42" s="368"/>
      <c r="AI42" s="368"/>
      <c r="AJ42" s="368"/>
      <c r="AK42" s="368"/>
    </row>
    <row r="43" spans="1:37" x14ac:dyDescent="0.25">
      <c r="A43" s="29" t="s">
        <v>70</v>
      </c>
      <c r="B43" s="301" t="s">
        <v>71</v>
      </c>
      <c r="C43" s="255">
        <v>482</v>
      </c>
      <c r="D43" s="303">
        <v>326</v>
      </c>
      <c r="E43" s="376">
        <v>1</v>
      </c>
      <c r="F43" s="255">
        <v>35</v>
      </c>
      <c r="G43" s="303">
        <v>28</v>
      </c>
      <c r="H43" s="376">
        <v>0</v>
      </c>
      <c r="I43" s="255">
        <v>79</v>
      </c>
      <c r="J43" s="303">
        <v>77</v>
      </c>
      <c r="K43" s="376">
        <v>0</v>
      </c>
      <c r="L43" s="255">
        <v>4</v>
      </c>
      <c r="M43" s="303">
        <v>1</v>
      </c>
      <c r="N43" s="376">
        <v>0</v>
      </c>
      <c r="O43" s="255">
        <v>390</v>
      </c>
      <c r="P43" s="303">
        <v>373</v>
      </c>
      <c r="Q43" s="376">
        <v>0</v>
      </c>
      <c r="R43" s="255">
        <v>1</v>
      </c>
      <c r="S43" s="303">
        <v>2</v>
      </c>
      <c r="T43" s="376">
        <v>0</v>
      </c>
      <c r="U43" s="255">
        <v>49</v>
      </c>
      <c r="V43" s="303">
        <v>34</v>
      </c>
      <c r="W43" s="376">
        <v>0</v>
      </c>
      <c r="X43" s="255">
        <v>0</v>
      </c>
      <c r="Y43" s="303">
        <v>0</v>
      </c>
      <c r="Z43" s="376">
        <v>0</v>
      </c>
      <c r="AA43" s="255">
        <v>37</v>
      </c>
      <c r="AB43" s="303">
        <v>32</v>
      </c>
      <c r="AC43" s="376">
        <v>0</v>
      </c>
      <c r="AD43" s="255">
        <v>1077</v>
      </c>
      <c r="AE43" s="303">
        <v>873</v>
      </c>
      <c r="AF43" s="376">
        <v>1</v>
      </c>
      <c r="AG43" s="377">
        <v>1951</v>
      </c>
      <c r="AH43" s="368"/>
      <c r="AI43" s="368"/>
      <c r="AJ43" s="368"/>
      <c r="AK43" s="368"/>
    </row>
    <row r="44" spans="1:37" x14ac:dyDescent="0.25">
      <c r="A44" s="24" t="s">
        <v>72</v>
      </c>
      <c r="B44" s="291" t="s">
        <v>73</v>
      </c>
      <c r="C44" s="373">
        <v>353</v>
      </c>
      <c r="D44" s="311">
        <v>391</v>
      </c>
      <c r="E44" s="374">
        <v>1</v>
      </c>
      <c r="F44" s="373">
        <v>41</v>
      </c>
      <c r="G44" s="311">
        <v>51</v>
      </c>
      <c r="H44" s="374">
        <v>0</v>
      </c>
      <c r="I44" s="373">
        <v>66</v>
      </c>
      <c r="J44" s="311">
        <v>112</v>
      </c>
      <c r="K44" s="374">
        <v>0</v>
      </c>
      <c r="L44" s="373">
        <v>1</v>
      </c>
      <c r="M44" s="311">
        <v>0</v>
      </c>
      <c r="N44" s="374">
        <v>0</v>
      </c>
      <c r="O44" s="373">
        <v>261</v>
      </c>
      <c r="P44" s="311">
        <v>341</v>
      </c>
      <c r="Q44" s="374">
        <v>0</v>
      </c>
      <c r="R44" s="373">
        <v>0</v>
      </c>
      <c r="S44" s="311">
        <v>1</v>
      </c>
      <c r="T44" s="374">
        <v>0</v>
      </c>
      <c r="U44" s="373">
        <v>31</v>
      </c>
      <c r="V44" s="311">
        <v>25</v>
      </c>
      <c r="W44" s="374">
        <v>0</v>
      </c>
      <c r="X44" s="373">
        <v>45</v>
      </c>
      <c r="Y44" s="311">
        <v>66</v>
      </c>
      <c r="Z44" s="374">
        <v>0</v>
      </c>
      <c r="AA44" s="373">
        <v>30</v>
      </c>
      <c r="AB44" s="311">
        <v>48</v>
      </c>
      <c r="AC44" s="374">
        <v>0</v>
      </c>
      <c r="AD44" s="373">
        <v>828</v>
      </c>
      <c r="AE44" s="311">
        <v>1035</v>
      </c>
      <c r="AF44" s="374">
        <v>1</v>
      </c>
      <c r="AG44" s="375">
        <v>1864</v>
      </c>
      <c r="AH44" s="368"/>
      <c r="AI44" s="368"/>
      <c r="AJ44" s="368"/>
      <c r="AK44" s="368"/>
    </row>
    <row r="45" spans="1:37" x14ac:dyDescent="0.25">
      <c r="A45" s="29" t="s">
        <v>74</v>
      </c>
      <c r="B45" s="301" t="s">
        <v>75</v>
      </c>
      <c r="C45" s="255">
        <v>326</v>
      </c>
      <c r="D45" s="303">
        <v>299</v>
      </c>
      <c r="E45" s="376">
        <v>0</v>
      </c>
      <c r="F45" s="255">
        <v>25</v>
      </c>
      <c r="G45" s="303">
        <v>32</v>
      </c>
      <c r="H45" s="376">
        <v>0</v>
      </c>
      <c r="I45" s="255">
        <v>51</v>
      </c>
      <c r="J45" s="303">
        <v>77</v>
      </c>
      <c r="K45" s="376">
        <v>0</v>
      </c>
      <c r="L45" s="255">
        <v>2</v>
      </c>
      <c r="M45" s="303">
        <v>0</v>
      </c>
      <c r="N45" s="376">
        <v>0</v>
      </c>
      <c r="O45" s="255">
        <v>291</v>
      </c>
      <c r="P45" s="303">
        <v>296</v>
      </c>
      <c r="Q45" s="376">
        <v>0</v>
      </c>
      <c r="R45" s="255">
        <v>0</v>
      </c>
      <c r="S45" s="303">
        <v>2</v>
      </c>
      <c r="T45" s="376">
        <v>0</v>
      </c>
      <c r="U45" s="255">
        <v>32</v>
      </c>
      <c r="V45" s="303">
        <v>27</v>
      </c>
      <c r="W45" s="376">
        <v>0</v>
      </c>
      <c r="X45" s="255">
        <v>72</v>
      </c>
      <c r="Y45" s="303">
        <v>83</v>
      </c>
      <c r="Z45" s="376">
        <v>0</v>
      </c>
      <c r="AA45" s="255">
        <v>23</v>
      </c>
      <c r="AB45" s="303">
        <v>36</v>
      </c>
      <c r="AC45" s="376">
        <v>1</v>
      </c>
      <c r="AD45" s="255">
        <v>822</v>
      </c>
      <c r="AE45" s="303">
        <v>852</v>
      </c>
      <c r="AF45" s="376">
        <v>1</v>
      </c>
      <c r="AG45" s="377">
        <v>1675</v>
      </c>
      <c r="AH45" s="368"/>
      <c r="AI45" s="368"/>
      <c r="AJ45" s="368"/>
      <c r="AK45" s="368"/>
    </row>
    <row r="46" spans="1:37" x14ac:dyDescent="0.25">
      <c r="A46" s="24" t="s">
        <v>74</v>
      </c>
      <c r="B46" s="291" t="s">
        <v>76</v>
      </c>
      <c r="C46" s="373">
        <v>745</v>
      </c>
      <c r="D46" s="311">
        <v>782</v>
      </c>
      <c r="E46" s="374">
        <v>0</v>
      </c>
      <c r="F46" s="373">
        <v>77</v>
      </c>
      <c r="G46" s="311">
        <v>77</v>
      </c>
      <c r="H46" s="374">
        <v>0</v>
      </c>
      <c r="I46" s="373">
        <v>137</v>
      </c>
      <c r="J46" s="311">
        <v>213</v>
      </c>
      <c r="K46" s="374">
        <v>0</v>
      </c>
      <c r="L46" s="373">
        <v>6</v>
      </c>
      <c r="M46" s="311">
        <v>0</v>
      </c>
      <c r="N46" s="374">
        <v>0</v>
      </c>
      <c r="O46" s="373">
        <v>874</v>
      </c>
      <c r="P46" s="311">
        <v>957</v>
      </c>
      <c r="Q46" s="374">
        <v>0</v>
      </c>
      <c r="R46" s="373">
        <v>1</v>
      </c>
      <c r="S46" s="311">
        <v>4</v>
      </c>
      <c r="T46" s="374">
        <v>0</v>
      </c>
      <c r="U46" s="373">
        <v>83</v>
      </c>
      <c r="V46" s="311">
        <v>76</v>
      </c>
      <c r="W46" s="374">
        <v>0</v>
      </c>
      <c r="X46" s="373">
        <v>0</v>
      </c>
      <c r="Y46" s="311">
        <v>0</v>
      </c>
      <c r="Z46" s="374">
        <v>0</v>
      </c>
      <c r="AA46" s="373">
        <v>73</v>
      </c>
      <c r="AB46" s="311">
        <v>98</v>
      </c>
      <c r="AC46" s="374">
        <v>1</v>
      </c>
      <c r="AD46" s="373">
        <v>1996</v>
      </c>
      <c r="AE46" s="311">
        <v>2207</v>
      </c>
      <c r="AF46" s="374">
        <v>1</v>
      </c>
      <c r="AG46" s="375">
        <v>4204</v>
      </c>
      <c r="AH46" s="368"/>
      <c r="AI46" s="368"/>
      <c r="AJ46" s="368"/>
      <c r="AK46" s="368"/>
    </row>
    <row r="47" spans="1:37" x14ac:dyDescent="0.25">
      <c r="A47" s="29" t="s">
        <v>74</v>
      </c>
      <c r="B47" s="301" t="s">
        <v>77</v>
      </c>
      <c r="C47" s="255">
        <v>244</v>
      </c>
      <c r="D47" s="303">
        <v>278</v>
      </c>
      <c r="E47" s="376">
        <v>1</v>
      </c>
      <c r="F47" s="255">
        <v>15</v>
      </c>
      <c r="G47" s="303">
        <v>19</v>
      </c>
      <c r="H47" s="376">
        <v>0</v>
      </c>
      <c r="I47" s="255">
        <v>30</v>
      </c>
      <c r="J47" s="303">
        <v>66</v>
      </c>
      <c r="K47" s="376">
        <v>0</v>
      </c>
      <c r="L47" s="255">
        <v>1</v>
      </c>
      <c r="M47" s="303">
        <v>0</v>
      </c>
      <c r="N47" s="376">
        <v>0</v>
      </c>
      <c r="O47" s="255">
        <v>173</v>
      </c>
      <c r="P47" s="303">
        <v>189</v>
      </c>
      <c r="Q47" s="376">
        <v>0</v>
      </c>
      <c r="R47" s="255">
        <v>0</v>
      </c>
      <c r="S47" s="303">
        <v>0</v>
      </c>
      <c r="T47" s="376">
        <v>0</v>
      </c>
      <c r="U47" s="255">
        <v>24</v>
      </c>
      <c r="V47" s="303">
        <v>14</v>
      </c>
      <c r="W47" s="376">
        <v>0</v>
      </c>
      <c r="X47" s="255">
        <v>33</v>
      </c>
      <c r="Y47" s="303">
        <v>28</v>
      </c>
      <c r="Z47" s="376">
        <v>0</v>
      </c>
      <c r="AA47" s="255">
        <v>22</v>
      </c>
      <c r="AB47" s="303">
        <v>27</v>
      </c>
      <c r="AC47" s="376">
        <v>1</v>
      </c>
      <c r="AD47" s="255">
        <v>542</v>
      </c>
      <c r="AE47" s="303">
        <v>621</v>
      </c>
      <c r="AF47" s="376">
        <v>2</v>
      </c>
      <c r="AG47" s="377">
        <v>1165</v>
      </c>
      <c r="AH47" s="368"/>
      <c r="AI47" s="368"/>
      <c r="AJ47" s="368"/>
      <c r="AK47" s="368"/>
    </row>
    <row r="48" spans="1:37" x14ac:dyDescent="0.25">
      <c r="A48" s="24" t="s">
        <v>74</v>
      </c>
      <c r="B48" s="291" t="s">
        <v>78</v>
      </c>
      <c r="C48" s="373">
        <v>459</v>
      </c>
      <c r="D48" s="311">
        <v>448</v>
      </c>
      <c r="E48" s="374">
        <v>0</v>
      </c>
      <c r="F48" s="373">
        <v>63</v>
      </c>
      <c r="G48" s="311">
        <v>69</v>
      </c>
      <c r="H48" s="374">
        <v>0</v>
      </c>
      <c r="I48" s="373">
        <v>68</v>
      </c>
      <c r="J48" s="311">
        <v>117</v>
      </c>
      <c r="K48" s="374">
        <v>0</v>
      </c>
      <c r="L48" s="373">
        <v>6</v>
      </c>
      <c r="M48" s="311">
        <v>3</v>
      </c>
      <c r="N48" s="374">
        <v>0</v>
      </c>
      <c r="O48" s="373">
        <v>400</v>
      </c>
      <c r="P48" s="311">
        <v>443</v>
      </c>
      <c r="Q48" s="374">
        <v>0</v>
      </c>
      <c r="R48" s="373">
        <v>1</v>
      </c>
      <c r="S48" s="311">
        <v>2</v>
      </c>
      <c r="T48" s="374">
        <v>0</v>
      </c>
      <c r="U48" s="373">
        <v>26</v>
      </c>
      <c r="V48" s="311">
        <v>15</v>
      </c>
      <c r="W48" s="374">
        <v>0</v>
      </c>
      <c r="X48" s="373">
        <v>65</v>
      </c>
      <c r="Y48" s="311">
        <v>92</v>
      </c>
      <c r="Z48" s="374">
        <v>0</v>
      </c>
      <c r="AA48" s="373">
        <v>37</v>
      </c>
      <c r="AB48" s="311">
        <v>50</v>
      </c>
      <c r="AC48" s="374">
        <v>2</v>
      </c>
      <c r="AD48" s="373">
        <v>1125</v>
      </c>
      <c r="AE48" s="311">
        <v>1239</v>
      </c>
      <c r="AF48" s="374">
        <v>2</v>
      </c>
      <c r="AG48" s="375">
        <v>2366</v>
      </c>
      <c r="AH48" s="368"/>
      <c r="AI48" s="368"/>
      <c r="AJ48" s="368"/>
      <c r="AK48" s="368"/>
    </row>
    <row r="49" spans="1:37" x14ac:dyDescent="0.25">
      <c r="A49" s="29" t="s">
        <v>74</v>
      </c>
      <c r="B49" s="301" t="s">
        <v>79</v>
      </c>
      <c r="C49" s="255">
        <v>379</v>
      </c>
      <c r="D49" s="303">
        <v>364</v>
      </c>
      <c r="E49" s="376">
        <v>1</v>
      </c>
      <c r="F49" s="255">
        <v>29</v>
      </c>
      <c r="G49" s="303">
        <v>24</v>
      </c>
      <c r="H49" s="376">
        <v>0</v>
      </c>
      <c r="I49" s="255">
        <v>41</v>
      </c>
      <c r="J49" s="303">
        <v>72</v>
      </c>
      <c r="K49" s="376">
        <v>0</v>
      </c>
      <c r="L49" s="255">
        <v>1</v>
      </c>
      <c r="M49" s="303">
        <v>1</v>
      </c>
      <c r="N49" s="376">
        <v>0</v>
      </c>
      <c r="O49" s="255">
        <v>327</v>
      </c>
      <c r="P49" s="303">
        <v>362</v>
      </c>
      <c r="Q49" s="376">
        <v>0</v>
      </c>
      <c r="R49" s="255">
        <v>0</v>
      </c>
      <c r="S49" s="303">
        <v>0</v>
      </c>
      <c r="T49" s="376">
        <v>0</v>
      </c>
      <c r="U49" s="255">
        <v>0</v>
      </c>
      <c r="V49" s="303">
        <v>0</v>
      </c>
      <c r="W49" s="376">
        <v>0</v>
      </c>
      <c r="X49" s="255">
        <v>11</v>
      </c>
      <c r="Y49" s="303">
        <v>16</v>
      </c>
      <c r="Z49" s="376">
        <v>0</v>
      </c>
      <c r="AA49" s="255">
        <v>61</v>
      </c>
      <c r="AB49" s="303">
        <v>60</v>
      </c>
      <c r="AC49" s="376">
        <v>0</v>
      </c>
      <c r="AD49" s="255">
        <v>849</v>
      </c>
      <c r="AE49" s="303">
        <v>899</v>
      </c>
      <c r="AF49" s="376">
        <v>1</v>
      </c>
      <c r="AG49" s="377">
        <v>1749</v>
      </c>
      <c r="AH49" s="368"/>
      <c r="AI49" s="368"/>
      <c r="AJ49" s="368"/>
      <c r="AK49" s="368"/>
    </row>
    <row r="50" spans="1:37" x14ac:dyDescent="0.25">
      <c r="A50" s="24" t="s">
        <v>80</v>
      </c>
      <c r="B50" s="291" t="s">
        <v>81</v>
      </c>
      <c r="C50" s="373">
        <v>378</v>
      </c>
      <c r="D50" s="311">
        <v>367</v>
      </c>
      <c r="E50" s="374">
        <v>0</v>
      </c>
      <c r="F50" s="373">
        <v>25</v>
      </c>
      <c r="G50" s="311">
        <v>61</v>
      </c>
      <c r="H50" s="374">
        <v>0</v>
      </c>
      <c r="I50" s="373">
        <v>37</v>
      </c>
      <c r="J50" s="311">
        <v>64</v>
      </c>
      <c r="K50" s="374">
        <v>0</v>
      </c>
      <c r="L50" s="373">
        <v>10</v>
      </c>
      <c r="M50" s="311">
        <v>7</v>
      </c>
      <c r="N50" s="374">
        <v>0</v>
      </c>
      <c r="O50" s="373">
        <v>129</v>
      </c>
      <c r="P50" s="311">
        <v>141</v>
      </c>
      <c r="Q50" s="374">
        <v>0</v>
      </c>
      <c r="R50" s="373">
        <v>1</v>
      </c>
      <c r="S50" s="311">
        <v>0</v>
      </c>
      <c r="T50" s="374">
        <v>0</v>
      </c>
      <c r="U50" s="373">
        <v>23</v>
      </c>
      <c r="V50" s="311">
        <v>22</v>
      </c>
      <c r="W50" s="374">
        <v>0</v>
      </c>
      <c r="X50" s="373">
        <v>0</v>
      </c>
      <c r="Y50" s="311">
        <v>5</v>
      </c>
      <c r="Z50" s="374">
        <v>0</v>
      </c>
      <c r="AA50" s="373">
        <v>20</v>
      </c>
      <c r="AB50" s="311">
        <v>22</v>
      </c>
      <c r="AC50" s="374">
        <v>2</v>
      </c>
      <c r="AD50" s="373">
        <v>623</v>
      </c>
      <c r="AE50" s="311">
        <v>689</v>
      </c>
      <c r="AF50" s="374">
        <v>2</v>
      </c>
      <c r="AG50" s="375">
        <v>1314</v>
      </c>
      <c r="AH50" s="368"/>
      <c r="AI50" s="368"/>
      <c r="AJ50" s="368"/>
      <c r="AK50" s="368"/>
    </row>
    <row r="51" spans="1:37" x14ac:dyDescent="0.25">
      <c r="A51" s="29" t="s">
        <v>80</v>
      </c>
      <c r="B51" s="301" t="s">
        <v>82</v>
      </c>
      <c r="C51" s="255">
        <v>152</v>
      </c>
      <c r="D51" s="303">
        <v>138</v>
      </c>
      <c r="E51" s="376">
        <v>0</v>
      </c>
      <c r="F51" s="255">
        <v>16</v>
      </c>
      <c r="G51" s="303">
        <v>35</v>
      </c>
      <c r="H51" s="376">
        <v>0</v>
      </c>
      <c r="I51" s="255">
        <v>16</v>
      </c>
      <c r="J51" s="303">
        <v>28</v>
      </c>
      <c r="K51" s="376">
        <v>0</v>
      </c>
      <c r="L51" s="255">
        <v>5</v>
      </c>
      <c r="M51" s="303">
        <v>1</v>
      </c>
      <c r="N51" s="376">
        <v>0</v>
      </c>
      <c r="O51" s="255">
        <v>56</v>
      </c>
      <c r="P51" s="303">
        <v>57</v>
      </c>
      <c r="Q51" s="376">
        <v>0</v>
      </c>
      <c r="R51" s="255">
        <v>0</v>
      </c>
      <c r="S51" s="303">
        <v>0</v>
      </c>
      <c r="T51" s="376">
        <v>0</v>
      </c>
      <c r="U51" s="255">
        <v>6</v>
      </c>
      <c r="V51" s="303">
        <v>11</v>
      </c>
      <c r="W51" s="376">
        <v>0</v>
      </c>
      <c r="X51" s="255">
        <v>0</v>
      </c>
      <c r="Y51" s="303">
        <v>0</v>
      </c>
      <c r="Z51" s="376">
        <v>0</v>
      </c>
      <c r="AA51" s="255">
        <v>3</v>
      </c>
      <c r="AB51" s="303">
        <v>11</v>
      </c>
      <c r="AC51" s="376">
        <v>1</v>
      </c>
      <c r="AD51" s="255">
        <v>254</v>
      </c>
      <c r="AE51" s="303">
        <v>281</v>
      </c>
      <c r="AF51" s="376">
        <v>1</v>
      </c>
      <c r="AG51" s="377">
        <v>536</v>
      </c>
      <c r="AH51" s="368"/>
      <c r="AI51" s="368"/>
      <c r="AJ51" s="368"/>
      <c r="AK51" s="368"/>
    </row>
    <row r="52" spans="1:37" x14ac:dyDescent="0.25">
      <c r="A52" s="24" t="s">
        <v>83</v>
      </c>
      <c r="B52" s="291" t="s">
        <v>84</v>
      </c>
      <c r="C52" s="373">
        <v>411</v>
      </c>
      <c r="D52" s="311">
        <v>318</v>
      </c>
      <c r="E52" s="374">
        <v>0</v>
      </c>
      <c r="F52" s="373">
        <v>31</v>
      </c>
      <c r="G52" s="311">
        <v>25</v>
      </c>
      <c r="H52" s="374">
        <v>0</v>
      </c>
      <c r="I52" s="373">
        <v>44</v>
      </c>
      <c r="J52" s="311">
        <v>33</v>
      </c>
      <c r="K52" s="374">
        <v>0</v>
      </c>
      <c r="L52" s="373">
        <v>2</v>
      </c>
      <c r="M52" s="311">
        <v>6</v>
      </c>
      <c r="N52" s="374">
        <v>0</v>
      </c>
      <c r="O52" s="373">
        <v>138</v>
      </c>
      <c r="P52" s="311">
        <v>172</v>
      </c>
      <c r="Q52" s="374">
        <v>0</v>
      </c>
      <c r="R52" s="373">
        <v>0</v>
      </c>
      <c r="S52" s="311">
        <v>0</v>
      </c>
      <c r="T52" s="374">
        <v>0</v>
      </c>
      <c r="U52" s="373">
        <v>19</v>
      </c>
      <c r="V52" s="311">
        <v>18</v>
      </c>
      <c r="W52" s="374">
        <v>0</v>
      </c>
      <c r="X52" s="373">
        <v>15</v>
      </c>
      <c r="Y52" s="311">
        <v>26</v>
      </c>
      <c r="Z52" s="374">
        <v>0</v>
      </c>
      <c r="AA52" s="373">
        <v>21</v>
      </c>
      <c r="AB52" s="311">
        <v>20</v>
      </c>
      <c r="AC52" s="374">
        <v>0</v>
      </c>
      <c r="AD52" s="373">
        <v>681</v>
      </c>
      <c r="AE52" s="311">
        <v>618</v>
      </c>
      <c r="AF52" s="374">
        <v>0</v>
      </c>
      <c r="AG52" s="375">
        <v>1299</v>
      </c>
      <c r="AH52" s="368"/>
      <c r="AI52" s="368"/>
      <c r="AJ52" s="368"/>
      <c r="AK52" s="368"/>
    </row>
    <row r="53" spans="1:37" x14ac:dyDescent="0.25">
      <c r="A53" s="29" t="s">
        <v>83</v>
      </c>
      <c r="B53" s="301" t="s">
        <v>85</v>
      </c>
      <c r="C53" s="255">
        <v>582</v>
      </c>
      <c r="D53" s="303">
        <v>475</v>
      </c>
      <c r="E53" s="376">
        <v>1</v>
      </c>
      <c r="F53" s="255">
        <v>31</v>
      </c>
      <c r="G53" s="303">
        <v>38</v>
      </c>
      <c r="H53" s="376">
        <v>0</v>
      </c>
      <c r="I53" s="255">
        <v>56</v>
      </c>
      <c r="J53" s="303">
        <v>90</v>
      </c>
      <c r="K53" s="376">
        <v>0</v>
      </c>
      <c r="L53" s="255">
        <v>0</v>
      </c>
      <c r="M53" s="303">
        <v>3</v>
      </c>
      <c r="N53" s="376">
        <v>0</v>
      </c>
      <c r="O53" s="255">
        <v>381</v>
      </c>
      <c r="P53" s="303">
        <v>391</v>
      </c>
      <c r="Q53" s="376">
        <v>0</v>
      </c>
      <c r="R53" s="255">
        <v>0</v>
      </c>
      <c r="S53" s="303">
        <v>1</v>
      </c>
      <c r="T53" s="376">
        <v>0</v>
      </c>
      <c r="U53" s="255">
        <v>60</v>
      </c>
      <c r="V53" s="303">
        <v>36</v>
      </c>
      <c r="W53" s="376">
        <v>0</v>
      </c>
      <c r="X53" s="255">
        <v>137</v>
      </c>
      <c r="Y53" s="303">
        <v>171</v>
      </c>
      <c r="Z53" s="376">
        <v>0</v>
      </c>
      <c r="AA53" s="255">
        <v>32</v>
      </c>
      <c r="AB53" s="303">
        <v>42</v>
      </c>
      <c r="AC53" s="376">
        <v>2</v>
      </c>
      <c r="AD53" s="255">
        <v>1279</v>
      </c>
      <c r="AE53" s="303">
        <v>1247</v>
      </c>
      <c r="AF53" s="376">
        <v>3</v>
      </c>
      <c r="AG53" s="377">
        <v>2529</v>
      </c>
      <c r="AH53" s="368"/>
      <c r="AI53" s="368"/>
      <c r="AJ53" s="368"/>
      <c r="AK53" s="368"/>
    </row>
    <row r="54" spans="1:37" x14ac:dyDescent="0.25">
      <c r="A54" s="24" t="s">
        <v>86</v>
      </c>
      <c r="B54" s="291" t="s">
        <v>87</v>
      </c>
      <c r="C54" s="373">
        <v>201</v>
      </c>
      <c r="D54" s="311">
        <v>213</v>
      </c>
      <c r="E54" s="374">
        <v>0</v>
      </c>
      <c r="F54" s="373">
        <v>10</v>
      </c>
      <c r="G54" s="311">
        <v>7</v>
      </c>
      <c r="H54" s="374">
        <v>0</v>
      </c>
      <c r="I54" s="373">
        <v>30</v>
      </c>
      <c r="J54" s="311">
        <v>20</v>
      </c>
      <c r="K54" s="374">
        <v>0</v>
      </c>
      <c r="L54" s="373">
        <v>17</v>
      </c>
      <c r="M54" s="311">
        <v>8</v>
      </c>
      <c r="N54" s="374">
        <v>0</v>
      </c>
      <c r="O54" s="373">
        <v>102</v>
      </c>
      <c r="P54" s="311">
        <v>107</v>
      </c>
      <c r="Q54" s="374">
        <v>0</v>
      </c>
      <c r="R54" s="373">
        <v>3</v>
      </c>
      <c r="S54" s="311">
        <v>2</v>
      </c>
      <c r="T54" s="374">
        <v>0</v>
      </c>
      <c r="U54" s="373">
        <v>30</v>
      </c>
      <c r="V54" s="311">
        <v>22</v>
      </c>
      <c r="W54" s="374">
        <v>0</v>
      </c>
      <c r="X54" s="373">
        <v>0</v>
      </c>
      <c r="Y54" s="311">
        <v>0</v>
      </c>
      <c r="Z54" s="374">
        <v>0</v>
      </c>
      <c r="AA54" s="373">
        <v>10</v>
      </c>
      <c r="AB54" s="311">
        <v>5</v>
      </c>
      <c r="AC54" s="374">
        <v>0</v>
      </c>
      <c r="AD54" s="373">
        <v>403</v>
      </c>
      <c r="AE54" s="311">
        <v>384</v>
      </c>
      <c r="AF54" s="374">
        <v>0</v>
      </c>
      <c r="AG54" s="375">
        <v>787</v>
      </c>
      <c r="AH54" s="368"/>
      <c r="AI54" s="368"/>
      <c r="AJ54" s="368"/>
      <c r="AK54" s="368"/>
    </row>
    <row r="55" spans="1:37" x14ac:dyDescent="0.25">
      <c r="A55" s="29" t="s">
        <v>88</v>
      </c>
      <c r="B55" s="301" t="s">
        <v>89</v>
      </c>
      <c r="C55" s="255">
        <v>319</v>
      </c>
      <c r="D55" s="303">
        <v>260</v>
      </c>
      <c r="E55" s="376">
        <v>0</v>
      </c>
      <c r="F55" s="255">
        <v>13</v>
      </c>
      <c r="G55" s="303">
        <v>11</v>
      </c>
      <c r="H55" s="376">
        <v>0</v>
      </c>
      <c r="I55" s="255">
        <v>59</v>
      </c>
      <c r="J55" s="303">
        <v>46</v>
      </c>
      <c r="K55" s="376">
        <v>0</v>
      </c>
      <c r="L55" s="255">
        <v>4</v>
      </c>
      <c r="M55" s="303">
        <v>3</v>
      </c>
      <c r="N55" s="376">
        <v>0</v>
      </c>
      <c r="O55" s="255">
        <v>198</v>
      </c>
      <c r="P55" s="303">
        <v>190</v>
      </c>
      <c r="Q55" s="376">
        <v>0</v>
      </c>
      <c r="R55" s="255">
        <v>0</v>
      </c>
      <c r="S55" s="303">
        <v>2</v>
      </c>
      <c r="T55" s="376">
        <v>0</v>
      </c>
      <c r="U55" s="255">
        <v>41</v>
      </c>
      <c r="V55" s="303">
        <v>27</v>
      </c>
      <c r="W55" s="376">
        <v>0</v>
      </c>
      <c r="X55" s="255">
        <v>24</v>
      </c>
      <c r="Y55" s="303">
        <v>14</v>
      </c>
      <c r="Z55" s="376">
        <v>0</v>
      </c>
      <c r="AA55" s="255">
        <v>21</v>
      </c>
      <c r="AB55" s="303">
        <v>11</v>
      </c>
      <c r="AC55" s="376">
        <v>0</v>
      </c>
      <c r="AD55" s="255">
        <v>679</v>
      </c>
      <c r="AE55" s="303">
        <v>564</v>
      </c>
      <c r="AF55" s="376">
        <v>0</v>
      </c>
      <c r="AG55" s="377">
        <v>1243</v>
      </c>
      <c r="AH55" s="368"/>
      <c r="AI55" s="368"/>
      <c r="AJ55" s="368"/>
      <c r="AK55" s="368"/>
    </row>
    <row r="56" spans="1:37" x14ac:dyDescent="0.25">
      <c r="A56" s="24" t="s">
        <v>90</v>
      </c>
      <c r="B56" s="291" t="s">
        <v>91</v>
      </c>
      <c r="C56" s="373">
        <v>605</v>
      </c>
      <c r="D56" s="311">
        <v>633</v>
      </c>
      <c r="E56" s="374">
        <v>0</v>
      </c>
      <c r="F56" s="373">
        <v>54</v>
      </c>
      <c r="G56" s="311">
        <v>70</v>
      </c>
      <c r="H56" s="374">
        <v>0</v>
      </c>
      <c r="I56" s="373">
        <v>82</v>
      </c>
      <c r="J56" s="311">
        <v>124</v>
      </c>
      <c r="K56" s="374">
        <v>0</v>
      </c>
      <c r="L56" s="373">
        <v>1</v>
      </c>
      <c r="M56" s="311">
        <v>1</v>
      </c>
      <c r="N56" s="374">
        <v>0</v>
      </c>
      <c r="O56" s="373">
        <v>565</v>
      </c>
      <c r="P56" s="311">
        <v>648</v>
      </c>
      <c r="Q56" s="374">
        <v>0</v>
      </c>
      <c r="R56" s="373">
        <v>0</v>
      </c>
      <c r="S56" s="311">
        <v>1</v>
      </c>
      <c r="T56" s="374">
        <v>0</v>
      </c>
      <c r="U56" s="373">
        <v>58</v>
      </c>
      <c r="V56" s="311">
        <v>46</v>
      </c>
      <c r="W56" s="374">
        <v>0</v>
      </c>
      <c r="X56" s="373">
        <v>0</v>
      </c>
      <c r="Y56" s="311">
        <v>0</v>
      </c>
      <c r="Z56" s="374">
        <v>0</v>
      </c>
      <c r="AA56" s="373">
        <v>53</v>
      </c>
      <c r="AB56" s="311">
        <v>64</v>
      </c>
      <c r="AC56" s="374">
        <v>2</v>
      </c>
      <c r="AD56" s="373">
        <v>1418</v>
      </c>
      <c r="AE56" s="311">
        <v>1587</v>
      </c>
      <c r="AF56" s="374">
        <v>2</v>
      </c>
      <c r="AG56" s="375">
        <v>3007</v>
      </c>
      <c r="AH56" s="368"/>
      <c r="AI56" s="368"/>
      <c r="AJ56" s="368"/>
      <c r="AK56" s="368"/>
    </row>
    <row r="57" spans="1:37" x14ac:dyDescent="0.25">
      <c r="A57" s="29" t="s">
        <v>90</v>
      </c>
      <c r="B57" s="301" t="s">
        <v>92</v>
      </c>
      <c r="C57" s="255">
        <v>399</v>
      </c>
      <c r="D57" s="303">
        <v>432</v>
      </c>
      <c r="E57" s="376">
        <v>1</v>
      </c>
      <c r="F57" s="255">
        <v>32</v>
      </c>
      <c r="G57" s="303">
        <v>36</v>
      </c>
      <c r="H57" s="376">
        <v>0</v>
      </c>
      <c r="I57" s="255">
        <v>74</v>
      </c>
      <c r="J57" s="303">
        <v>80</v>
      </c>
      <c r="K57" s="376">
        <v>0</v>
      </c>
      <c r="L57" s="255">
        <v>4</v>
      </c>
      <c r="M57" s="303">
        <v>2</v>
      </c>
      <c r="N57" s="376">
        <v>0</v>
      </c>
      <c r="O57" s="255">
        <v>344</v>
      </c>
      <c r="P57" s="303">
        <v>387</v>
      </c>
      <c r="Q57" s="376">
        <v>0</v>
      </c>
      <c r="R57" s="255">
        <v>0</v>
      </c>
      <c r="S57" s="303">
        <v>2</v>
      </c>
      <c r="T57" s="376">
        <v>0</v>
      </c>
      <c r="U57" s="255">
        <v>43</v>
      </c>
      <c r="V57" s="303">
        <v>44</v>
      </c>
      <c r="W57" s="376">
        <v>0</v>
      </c>
      <c r="X57" s="255">
        <v>120</v>
      </c>
      <c r="Y57" s="303">
        <v>134</v>
      </c>
      <c r="Z57" s="376">
        <v>1</v>
      </c>
      <c r="AA57" s="255">
        <v>29</v>
      </c>
      <c r="AB57" s="303">
        <v>36</v>
      </c>
      <c r="AC57" s="376">
        <v>1</v>
      </c>
      <c r="AD57" s="255">
        <v>1045</v>
      </c>
      <c r="AE57" s="303">
        <v>1153</v>
      </c>
      <c r="AF57" s="376">
        <v>3</v>
      </c>
      <c r="AG57" s="377">
        <v>2201</v>
      </c>
      <c r="AH57" s="368"/>
      <c r="AI57" s="368"/>
      <c r="AJ57" s="368"/>
      <c r="AK57" s="368"/>
    </row>
    <row r="58" spans="1:37" x14ac:dyDescent="0.25">
      <c r="A58" s="24" t="s">
        <v>90</v>
      </c>
      <c r="B58" s="291" t="s">
        <v>93</v>
      </c>
      <c r="C58" s="373">
        <v>436</v>
      </c>
      <c r="D58" s="311">
        <v>399</v>
      </c>
      <c r="E58" s="374">
        <v>1</v>
      </c>
      <c r="F58" s="373">
        <v>12</v>
      </c>
      <c r="G58" s="311">
        <v>28</v>
      </c>
      <c r="H58" s="374">
        <v>0</v>
      </c>
      <c r="I58" s="373">
        <v>47</v>
      </c>
      <c r="J58" s="311">
        <v>69</v>
      </c>
      <c r="K58" s="374">
        <v>0</v>
      </c>
      <c r="L58" s="373">
        <v>1</v>
      </c>
      <c r="M58" s="311">
        <v>0</v>
      </c>
      <c r="N58" s="374">
        <v>0</v>
      </c>
      <c r="O58" s="373">
        <v>277</v>
      </c>
      <c r="P58" s="311">
        <v>316</v>
      </c>
      <c r="Q58" s="374">
        <v>0</v>
      </c>
      <c r="R58" s="373">
        <v>1</v>
      </c>
      <c r="S58" s="311">
        <v>0</v>
      </c>
      <c r="T58" s="374">
        <v>0</v>
      </c>
      <c r="U58" s="373">
        <v>34</v>
      </c>
      <c r="V58" s="311">
        <v>35</v>
      </c>
      <c r="W58" s="374">
        <v>0</v>
      </c>
      <c r="X58" s="373">
        <v>75</v>
      </c>
      <c r="Y58" s="311">
        <v>80</v>
      </c>
      <c r="Z58" s="374">
        <v>0</v>
      </c>
      <c r="AA58" s="373">
        <v>30</v>
      </c>
      <c r="AB58" s="311">
        <v>37</v>
      </c>
      <c r="AC58" s="374">
        <v>0</v>
      </c>
      <c r="AD58" s="373">
        <v>913</v>
      </c>
      <c r="AE58" s="311">
        <v>964</v>
      </c>
      <c r="AF58" s="374">
        <v>1</v>
      </c>
      <c r="AG58" s="375">
        <v>1878</v>
      </c>
      <c r="AH58" s="368"/>
      <c r="AI58" s="368"/>
      <c r="AJ58" s="368"/>
      <c r="AK58" s="368"/>
    </row>
    <row r="59" spans="1:37" x14ac:dyDescent="0.25">
      <c r="A59" s="29" t="s">
        <v>94</v>
      </c>
      <c r="B59" s="301" t="s">
        <v>95</v>
      </c>
      <c r="C59" s="255">
        <v>414</v>
      </c>
      <c r="D59" s="303">
        <v>409</v>
      </c>
      <c r="E59" s="376">
        <v>0</v>
      </c>
      <c r="F59" s="255">
        <v>25</v>
      </c>
      <c r="G59" s="303">
        <v>38</v>
      </c>
      <c r="H59" s="376">
        <v>0</v>
      </c>
      <c r="I59" s="255">
        <v>47</v>
      </c>
      <c r="J59" s="303">
        <v>48</v>
      </c>
      <c r="K59" s="376">
        <v>0</v>
      </c>
      <c r="L59" s="255">
        <v>9</v>
      </c>
      <c r="M59" s="303">
        <v>5</v>
      </c>
      <c r="N59" s="376">
        <v>0</v>
      </c>
      <c r="O59" s="255">
        <v>136</v>
      </c>
      <c r="P59" s="303">
        <v>141</v>
      </c>
      <c r="Q59" s="376">
        <v>0</v>
      </c>
      <c r="R59" s="255">
        <v>0</v>
      </c>
      <c r="S59" s="303">
        <v>0</v>
      </c>
      <c r="T59" s="376">
        <v>0</v>
      </c>
      <c r="U59" s="255">
        <v>0</v>
      </c>
      <c r="V59" s="303">
        <v>0</v>
      </c>
      <c r="W59" s="376">
        <v>0</v>
      </c>
      <c r="X59" s="255">
        <v>15</v>
      </c>
      <c r="Y59" s="303">
        <v>14</v>
      </c>
      <c r="Z59" s="376">
        <v>0</v>
      </c>
      <c r="AA59" s="255">
        <v>11</v>
      </c>
      <c r="AB59" s="303">
        <v>17</v>
      </c>
      <c r="AC59" s="376">
        <v>0</v>
      </c>
      <c r="AD59" s="255">
        <v>657</v>
      </c>
      <c r="AE59" s="303">
        <v>672</v>
      </c>
      <c r="AF59" s="376">
        <v>0</v>
      </c>
      <c r="AG59" s="377">
        <v>1329</v>
      </c>
      <c r="AH59" s="368"/>
      <c r="AI59" s="368"/>
      <c r="AJ59" s="368"/>
      <c r="AK59" s="368"/>
    </row>
    <row r="60" spans="1:37" x14ac:dyDescent="0.25">
      <c r="A60" s="24" t="s">
        <v>96</v>
      </c>
      <c r="B60" s="291" t="s">
        <v>97</v>
      </c>
      <c r="C60" s="373">
        <v>509</v>
      </c>
      <c r="D60" s="311">
        <v>526</v>
      </c>
      <c r="E60" s="374">
        <v>0</v>
      </c>
      <c r="F60" s="373">
        <v>198</v>
      </c>
      <c r="G60" s="311">
        <v>296</v>
      </c>
      <c r="H60" s="374">
        <v>0</v>
      </c>
      <c r="I60" s="373">
        <v>89</v>
      </c>
      <c r="J60" s="311">
        <v>139</v>
      </c>
      <c r="K60" s="374">
        <v>0</v>
      </c>
      <c r="L60" s="373">
        <v>13</v>
      </c>
      <c r="M60" s="311">
        <v>11</v>
      </c>
      <c r="N60" s="374">
        <v>0</v>
      </c>
      <c r="O60" s="373">
        <v>98</v>
      </c>
      <c r="P60" s="311">
        <v>133</v>
      </c>
      <c r="Q60" s="374">
        <v>0</v>
      </c>
      <c r="R60" s="373">
        <v>0</v>
      </c>
      <c r="S60" s="311">
        <v>0</v>
      </c>
      <c r="T60" s="374">
        <v>0</v>
      </c>
      <c r="U60" s="373">
        <v>0</v>
      </c>
      <c r="V60" s="311">
        <v>0</v>
      </c>
      <c r="W60" s="374">
        <v>0</v>
      </c>
      <c r="X60" s="373">
        <v>0</v>
      </c>
      <c r="Y60" s="311">
        <v>0</v>
      </c>
      <c r="Z60" s="374">
        <v>0</v>
      </c>
      <c r="AA60" s="373">
        <v>278</v>
      </c>
      <c r="AB60" s="311">
        <v>173</v>
      </c>
      <c r="AC60" s="374">
        <v>0</v>
      </c>
      <c r="AD60" s="373">
        <v>1185</v>
      </c>
      <c r="AE60" s="311">
        <v>1278</v>
      </c>
      <c r="AF60" s="374">
        <v>0</v>
      </c>
      <c r="AG60" s="375">
        <v>2463</v>
      </c>
      <c r="AH60" s="368"/>
      <c r="AI60" s="368"/>
      <c r="AJ60" s="368"/>
      <c r="AK60" s="368"/>
    </row>
    <row r="61" spans="1:37" x14ac:dyDescent="0.25">
      <c r="A61" s="29" t="s">
        <v>96</v>
      </c>
      <c r="B61" s="301" t="s">
        <v>98</v>
      </c>
      <c r="C61" s="255">
        <v>523</v>
      </c>
      <c r="D61" s="303">
        <v>415</v>
      </c>
      <c r="E61" s="376">
        <v>0</v>
      </c>
      <c r="F61" s="255">
        <v>42</v>
      </c>
      <c r="G61" s="303">
        <v>62</v>
      </c>
      <c r="H61" s="376">
        <v>0</v>
      </c>
      <c r="I61" s="255">
        <v>46</v>
      </c>
      <c r="J61" s="303">
        <v>51</v>
      </c>
      <c r="K61" s="376">
        <v>0</v>
      </c>
      <c r="L61" s="255">
        <v>12</v>
      </c>
      <c r="M61" s="303">
        <v>9</v>
      </c>
      <c r="N61" s="376">
        <v>0</v>
      </c>
      <c r="O61" s="255">
        <v>242</v>
      </c>
      <c r="P61" s="303">
        <v>239</v>
      </c>
      <c r="Q61" s="376">
        <v>0</v>
      </c>
      <c r="R61" s="255">
        <v>1</v>
      </c>
      <c r="S61" s="303">
        <v>2</v>
      </c>
      <c r="T61" s="376">
        <v>0</v>
      </c>
      <c r="U61" s="255">
        <v>0</v>
      </c>
      <c r="V61" s="303">
        <v>0</v>
      </c>
      <c r="W61" s="376">
        <v>0</v>
      </c>
      <c r="X61" s="255">
        <v>0</v>
      </c>
      <c r="Y61" s="303">
        <v>0</v>
      </c>
      <c r="Z61" s="376">
        <v>0</v>
      </c>
      <c r="AA61" s="255">
        <v>0</v>
      </c>
      <c r="AB61" s="303">
        <v>0</v>
      </c>
      <c r="AC61" s="376">
        <v>0</v>
      </c>
      <c r="AD61" s="255">
        <v>866</v>
      </c>
      <c r="AE61" s="303">
        <v>778</v>
      </c>
      <c r="AF61" s="376">
        <v>0</v>
      </c>
      <c r="AG61" s="377">
        <v>1644</v>
      </c>
      <c r="AH61" s="368"/>
      <c r="AI61" s="368"/>
      <c r="AJ61" s="368"/>
      <c r="AK61" s="368"/>
    </row>
    <row r="62" spans="1:37" x14ac:dyDescent="0.25">
      <c r="A62" s="24" t="s">
        <v>99</v>
      </c>
      <c r="B62" s="291" t="s">
        <v>100</v>
      </c>
      <c r="C62" s="373">
        <v>360</v>
      </c>
      <c r="D62" s="311">
        <v>320</v>
      </c>
      <c r="E62" s="374">
        <v>0</v>
      </c>
      <c r="F62" s="373">
        <v>46</v>
      </c>
      <c r="G62" s="311">
        <v>71</v>
      </c>
      <c r="H62" s="374">
        <v>0</v>
      </c>
      <c r="I62" s="373">
        <v>104</v>
      </c>
      <c r="J62" s="311">
        <v>123</v>
      </c>
      <c r="K62" s="374">
        <v>0</v>
      </c>
      <c r="L62" s="373">
        <v>8</v>
      </c>
      <c r="M62" s="311">
        <v>7</v>
      </c>
      <c r="N62" s="374">
        <v>0</v>
      </c>
      <c r="O62" s="373">
        <v>244</v>
      </c>
      <c r="P62" s="311">
        <v>253</v>
      </c>
      <c r="Q62" s="374">
        <v>0</v>
      </c>
      <c r="R62" s="373">
        <v>0</v>
      </c>
      <c r="S62" s="311">
        <v>0</v>
      </c>
      <c r="T62" s="374">
        <v>0</v>
      </c>
      <c r="U62" s="373">
        <v>11</v>
      </c>
      <c r="V62" s="311">
        <v>16</v>
      </c>
      <c r="W62" s="374">
        <v>0</v>
      </c>
      <c r="X62" s="373">
        <v>2</v>
      </c>
      <c r="Y62" s="311">
        <v>1</v>
      </c>
      <c r="Z62" s="374">
        <v>0</v>
      </c>
      <c r="AA62" s="373">
        <v>11</v>
      </c>
      <c r="AB62" s="311">
        <v>19</v>
      </c>
      <c r="AC62" s="374">
        <v>0</v>
      </c>
      <c r="AD62" s="373">
        <v>786</v>
      </c>
      <c r="AE62" s="311">
        <v>810</v>
      </c>
      <c r="AF62" s="374">
        <v>0</v>
      </c>
      <c r="AG62" s="375">
        <v>1596</v>
      </c>
      <c r="AH62" s="368"/>
      <c r="AI62" s="368"/>
      <c r="AJ62" s="368"/>
      <c r="AK62" s="368"/>
    </row>
    <row r="63" spans="1:37" x14ac:dyDescent="0.25">
      <c r="A63" s="29" t="s">
        <v>99</v>
      </c>
      <c r="B63" s="301" t="s">
        <v>101</v>
      </c>
      <c r="C63" s="255">
        <v>293</v>
      </c>
      <c r="D63" s="303">
        <v>280</v>
      </c>
      <c r="E63" s="376">
        <v>0</v>
      </c>
      <c r="F63" s="255">
        <v>39</v>
      </c>
      <c r="G63" s="303">
        <v>64</v>
      </c>
      <c r="H63" s="376">
        <v>0</v>
      </c>
      <c r="I63" s="255">
        <v>93</v>
      </c>
      <c r="J63" s="303">
        <v>113</v>
      </c>
      <c r="K63" s="376">
        <v>0</v>
      </c>
      <c r="L63" s="255">
        <v>3</v>
      </c>
      <c r="M63" s="303">
        <v>1</v>
      </c>
      <c r="N63" s="376">
        <v>0</v>
      </c>
      <c r="O63" s="255">
        <v>187</v>
      </c>
      <c r="P63" s="303">
        <v>174</v>
      </c>
      <c r="Q63" s="376">
        <v>0</v>
      </c>
      <c r="R63" s="255">
        <v>1</v>
      </c>
      <c r="S63" s="303">
        <v>0</v>
      </c>
      <c r="T63" s="376">
        <v>0</v>
      </c>
      <c r="U63" s="255">
        <v>23</v>
      </c>
      <c r="V63" s="303">
        <v>26</v>
      </c>
      <c r="W63" s="376">
        <v>0</v>
      </c>
      <c r="X63" s="255">
        <v>23</v>
      </c>
      <c r="Y63" s="303">
        <v>45</v>
      </c>
      <c r="Z63" s="376">
        <v>0</v>
      </c>
      <c r="AA63" s="255">
        <v>42</v>
      </c>
      <c r="AB63" s="303">
        <v>51</v>
      </c>
      <c r="AC63" s="376">
        <v>0</v>
      </c>
      <c r="AD63" s="255">
        <v>704</v>
      </c>
      <c r="AE63" s="303">
        <v>754</v>
      </c>
      <c r="AF63" s="376">
        <v>0</v>
      </c>
      <c r="AG63" s="377">
        <v>1458</v>
      </c>
      <c r="AH63" s="368"/>
      <c r="AI63" s="368"/>
      <c r="AJ63" s="368"/>
      <c r="AK63" s="368"/>
    </row>
    <row r="64" spans="1:37" x14ac:dyDescent="0.25">
      <c r="A64" s="24" t="s">
        <v>99</v>
      </c>
      <c r="B64" s="291" t="s">
        <v>102</v>
      </c>
      <c r="C64" s="373">
        <v>284</v>
      </c>
      <c r="D64" s="311">
        <v>271</v>
      </c>
      <c r="E64" s="374">
        <v>0</v>
      </c>
      <c r="F64" s="373">
        <v>33</v>
      </c>
      <c r="G64" s="311">
        <v>54</v>
      </c>
      <c r="H64" s="374">
        <v>0</v>
      </c>
      <c r="I64" s="373">
        <v>103</v>
      </c>
      <c r="J64" s="311">
        <v>120</v>
      </c>
      <c r="K64" s="374">
        <v>0</v>
      </c>
      <c r="L64" s="373">
        <v>1</v>
      </c>
      <c r="M64" s="311">
        <v>2</v>
      </c>
      <c r="N64" s="374">
        <v>0</v>
      </c>
      <c r="O64" s="373">
        <v>197</v>
      </c>
      <c r="P64" s="311">
        <v>179</v>
      </c>
      <c r="Q64" s="374">
        <v>0</v>
      </c>
      <c r="R64" s="373">
        <v>1</v>
      </c>
      <c r="S64" s="311">
        <v>0</v>
      </c>
      <c r="T64" s="374">
        <v>0</v>
      </c>
      <c r="U64" s="373">
        <v>21</v>
      </c>
      <c r="V64" s="311">
        <v>27</v>
      </c>
      <c r="W64" s="374">
        <v>0</v>
      </c>
      <c r="X64" s="373">
        <v>42</v>
      </c>
      <c r="Y64" s="311">
        <v>54</v>
      </c>
      <c r="Z64" s="374">
        <v>0</v>
      </c>
      <c r="AA64" s="373">
        <v>15</v>
      </c>
      <c r="AB64" s="311">
        <v>13</v>
      </c>
      <c r="AC64" s="374">
        <v>0</v>
      </c>
      <c r="AD64" s="373">
        <v>697</v>
      </c>
      <c r="AE64" s="311">
        <v>720</v>
      </c>
      <c r="AF64" s="374">
        <v>0</v>
      </c>
      <c r="AG64" s="375">
        <v>1417</v>
      </c>
      <c r="AH64" s="368"/>
      <c r="AI64" s="368"/>
      <c r="AJ64" s="368"/>
      <c r="AK64" s="368"/>
    </row>
    <row r="65" spans="1:37" x14ac:dyDescent="0.25">
      <c r="A65" s="29" t="s">
        <v>103</v>
      </c>
      <c r="B65" s="301" t="s">
        <v>104</v>
      </c>
      <c r="C65" s="255">
        <v>546</v>
      </c>
      <c r="D65" s="303">
        <v>311</v>
      </c>
      <c r="E65" s="376">
        <v>0</v>
      </c>
      <c r="F65" s="255">
        <v>38</v>
      </c>
      <c r="G65" s="303">
        <v>24</v>
      </c>
      <c r="H65" s="376">
        <v>0</v>
      </c>
      <c r="I65" s="255">
        <v>79</v>
      </c>
      <c r="J65" s="303">
        <v>79</v>
      </c>
      <c r="K65" s="376">
        <v>0</v>
      </c>
      <c r="L65" s="255">
        <v>2</v>
      </c>
      <c r="M65" s="303">
        <v>2</v>
      </c>
      <c r="N65" s="376">
        <v>0</v>
      </c>
      <c r="O65" s="255">
        <v>388</v>
      </c>
      <c r="P65" s="303">
        <v>377</v>
      </c>
      <c r="Q65" s="376">
        <v>0</v>
      </c>
      <c r="R65" s="255">
        <v>2</v>
      </c>
      <c r="S65" s="303">
        <v>2</v>
      </c>
      <c r="T65" s="376">
        <v>0</v>
      </c>
      <c r="U65" s="255">
        <v>54</v>
      </c>
      <c r="V65" s="303">
        <v>25</v>
      </c>
      <c r="W65" s="376">
        <v>0</v>
      </c>
      <c r="X65" s="255">
        <v>71</v>
      </c>
      <c r="Y65" s="303">
        <v>80</v>
      </c>
      <c r="Z65" s="376">
        <v>0</v>
      </c>
      <c r="AA65" s="255">
        <v>35</v>
      </c>
      <c r="AB65" s="303">
        <v>23</v>
      </c>
      <c r="AC65" s="376">
        <v>1</v>
      </c>
      <c r="AD65" s="255">
        <v>1215</v>
      </c>
      <c r="AE65" s="303">
        <v>923</v>
      </c>
      <c r="AF65" s="376">
        <v>1</v>
      </c>
      <c r="AG65" s="377">
        <v>2139</v>
      </c>
      <c r="AH65" s="368"/>
      <c r="AI65" s="368"/>
      <c r="AJ65" s="368"/>
      <c r="AK65" s="368"/>
    </row>
    <row r="66" spans="1:37" x14ac:dyDescent="0.25">
      <c r="A66" s="24" t="s">
        <v>103</v>
      </c>
      <c r="B66" s="291" t="s">
        <v>105</v>
      </c>
      <c r="C66" s="373">
        <v>222</v>
      </c>
      <c r="D66" s="311">
        <v>75</v>
      </c>
      <c r="E66" s="374">
        <v>0</v>
      </c>
      <c r="F66" s="373">
        <v>2</v>
      </c>
      <c r="G66" s="311">
        <v>2</v>
      </c>
      <c r="H66" s="374">
        <v>0</v>
      </c>
      <c r="I66" s="373">
        <v>13</v>
      </c>
      <c r="J66" s="311">
        <v>19</v>
      </c>
      <c r="K66" s="374">
        <v>0</v>
      </c>
      <c r="L66" s="373">
        <v>2</v>
      </c>
      <c r="M66" s="311">
        <v>0</v>
      </c>
      <c r="N66" s="374">
        <v>0</v>
      </c>
      <c r="O66" s="373">
        <v>39</v>
      </c>
      <c r="P66" s="311">
        <v>43</v>
      </c>
      <c r="Q66" s="374">
        <v>0</v>
      </c>
      <c r="R66" s="373">
        <v>1</v>
      </c>
      <c r="S66" s="311">
        <v>0</v>
      </c>
      <c r="T66" s="374">
        <v>0</v>
      </c>
      <c r="U66" s="373">
        <v>15</v>
      </c>
      <c r="V66" s="311">
        <v>7</v>
      </c>
      <c r="W66" s="374">
        <v>0</v>
      </c>
      <c r="X66" s="373">
        <v>0</v>
      </c>
      <c r="Y66" s="311">
        <v>0</v>
      </c>
      <c r="Z66" s="374">
        <v>0</v>
      </c>
      <c r="AA66" s="373">
        <v>10</v>
      </c>
      <c r="AB66" s="311">
        <v>2</v>
      </c>
      <c r="AC66" s="374">
        <v>0</v>
      </c>
      <c r="AD66" s="373">
        <v>304</v>
      </c>
      <c r="AE66" s="311">
        <v>148</v>
      </c>
      <c r="AF66" s="374">
        <v>0</v>
      </c>
      <c r="AG66" s="375">
        <v>452</v>
      </c>
      <c r="AH66" s="368"/>
      <c r="AI66" s="368"/>
      <c r="AJ66" s="368"/>
      <c r="AK66" s="368"/>
    </row>
    <row r="67" spans="1:37" x14ac:dyDescent="0.25">
      <c r="A67" s="29" t="s">
        <v>106</v>
      </c>
      <c r="B67" s="301" t="s">
        <v>107</v>
      </c>
      <c r="C67" s="255">
        <v>557</v>
      </c>
      <c r="D67" s="303">
        <v>447</v>
      </c>
      <c r="E67" s="376">
        <v>0</v>
      </c>
      <c r="F67" s="255">
        <v>47</v>
      </c>
      <c r="G67" s="303">
        <v>72</v>
      </c>
      <c r="H67" s="376">
        <v>0</v>
      </c>
      <c r="I67" s="255">
        <v>52</v>
      </c>
      <c r="J67" s="303">
        <v>88</v>
      </c>
      <c r="K67" s="376">
        <v>0</v>
      </c>
      <c r="L67" s="255">
        <v>4</v>
      </c>
      <c r="M67" s="303">
        <v>1</v>
      </c>
      <c r="N67" s="376">
        <v>0</v>
      </c>
      <c r="O67" s="255">
        <v>312</v>
      </c>
      <c r="P67" s="303">
        <v>336</v>
      </c>
      <c r="Q67" s="376">
        <v>0</v>
      </c>
      <c r="R67" s="255">
        <v>0</v>
      </c>
      <c r="S67" s="303">
        <v>0</v>
      </c>
      <c r="T67" s="376">
        <v>0</v>
      </c>
      <c r="U67" s="255">
        <v>49</v>
      </c>
      <c r="V67" s="303">
        <v>36</v>
      </c>
      <c r="W67" s="376">
        <v>0</v>
      </c>
      <c r="X67" s="255">
        <v>49</v>
      </c>
      <c r="Y67" s="303">
        <v>62</v>
      </c>
      <c r="Z67" s="376">
        <v>0</v>
      </c>
      <c r="AA67" s="255">
        <v>26</v>
      </c>
      <c r="AB67" s="303">
        <v>30</v>
      </c>
      <c r="AC67" s="376">
        <v>2</v>
      </c>
      <c r="AD67" s="255">
        <v>1096</v>
      </c>
      <c r="AE67" s="303">
        <v>1072</v>
      </c>
      <c r="AF67" s="376">
        <v>2</v>
      </c>
      <c r="AG67" s="377">
        <v>2170</v>
      </c>
      <c r="AH67" s="368"/>
      <c r="AI67" s="368"/>
      <c r="AJ67" s="368"/>
      <c r="AK67" s="368"/>
    </row>
    <row r="68" spans="1:37" x14ac:dyDescent="0.25">
      <c r="A68" s="24" t="s">
        <v>108</v>
      </c>
      <c r="B68" s="291" t="s">
        <v>109</v>
      </c>
      <c r="C68" s="373">
        <v>239</v>
      </c>
      <c r="D68" s="311">
        <v>170</v>
      </c>
      <c r="E68" s="374">
        <v>0</v>
      </c>
      <c r="F68" s="373">
        <v>12</v>
      </c>
      <c r="G68" s="311">
        <v>7</v>
      </c>
      <c r="H68" s="374">
        <v>0</v>
      </c>
      <c r="I68" s="373">
        <v>38</v>
      </c>
      <c r="J68" s="311">
        <v>35</v>
      </c>
      <c r="K68" s="374">
        <v>0</v>
      </c>
      <c r="L68" s="373">
        <v>3</v>
      </c>
      <c r="M68" s="311">
        <v>3</v>
      </c>
      <c r="N68" s="374">
        <v>0</v>
      </c>
      <c r="O68" s="373">
        <v>179</v>
      </c>
      <c r="P68" s="311">
        <v>153</v>
      </c>
      <c r="Q68" s="374">
        <v>0</v>
      </c>
      <c r="R68" s="373">
        <v>1</v>
      </c>
      <c r="S68" s="311">
        <v>2</v>
      </c>
      <c r="T68" s="374">
        <v>0</v>
      </c>
      <c r="U68" s="373">
        <v>31</v>
      </c>
      <c r="V68" s="311">
        <v>22</v>
      </c>
      <c r="W68" s="374">
        <v>0</v>
      </c>
      <c r="X68" s="373">
        <v>7</v>
      </c>
      <c r="Y68" s="311">
        <v>10</v>
      </c>
      <c r="Z68" s="374">
        <v>0</v>
      </c>
      <c r="AA68" s="373">
        <v>16</v>
      </c>
      <c r="AB68" s="311">
        <v>16</v>
      </c>
      <c r="AC68" s="374">
        <v>0</v>
      </c>
      <c r="AD68" s="373">
        <v>526</v>
      </c>
      <c r="AE68" s="311">
        <v>418</v>
      </c>
      <c r="AF68" s="374">
        <v>0</v>
      </c>
      <c r="AG68" s="375">
        <v>944</v>
      </c>
      <c r="AH68" s="368"/>
      <c r="AI68" s="368"/>
      <c r="AJ68" s="368"/>
      <c r="AK68" s="368"/>
    </row>
    <row r="69" spans="1:37" x14ac:dyDescent="0.25">
      <c r="A69" s="29" t="s">
        <v>110</v>
      </c>
      <c r="B69" s="301" t="s">
        <v>111</v>
      </c>
      <c r="C69" s="255">
        <v>410</v>
      </c>
      <c r="D69" s="303">
        <v>345</v>
      </c>
      <c r="E69" s="376">
        <v>0</v>
      </c>
      <c r="F69" s="255">
        <v>27</v>
      </c>
      <c r="G69" s="303">
        <v>18</v>
      </c>
      <c r="H69" s="376">
        <v>0</v>
      </c>
      <c r="I69" s="255">
        <v>29</v>
      </c>
      <c r="J69" s="303">
        <v>41</v>
      </c>
      <c r="K69" s="376">
        <v>0</v>
      </c>
      <c r="L69" s="255">
        <v>2</v>
      </c>
      <c r="M69" s="303">
        <v>1</v>
      </c>
      <c r="N69" s="376">
        <v>0</v>
      </c>
      <c r="O69" s="255">
        <v>146</v>
      </c>
      <c r="P69" s="303">
        <v>179</v>
      </c>
      <c r="Q69" s="376">
        <v>0</v>
      </c>
      <c r="R69" s="255">
        <v>0</v>
      </c>
      <c r="S69" s="303">
        <v>0</v>
      </c>
      <c r="T69" s="376">
        <v>0</v>
      </c>
      <c r="U69" s="255">
        <v>36</v>
      </c>
      <c r="V69" s="303">
        <v>22</v>
      </c>
      <c r="W69" s="376">
        <v>0</v>
      </c>
      <c r="X69" s="255">
        <v>31</v>
      </c>
      <c r="Y69" s="303">
        <v>45</v>
      </c>
      <c r="Z69" s="376">
        <v>0</v>
      </c>
      <c r="AA69" s="255">
        <v>21</v>
      </c>
      <c r="AB69" s="303">
        <v>12</v>
      </c>
      <c r="AC69" s="376">
        <v>1</v>
      </c>
      <c r="AD69" s="255">
        <v>702</v>
      </c>
      <c r="AE69" s="303">
        <v>663</v>
      </c>
      <c r="AF69" s="376">
        <v>1</v>
      </c>
      <c r="AG69" s="377">
        <v>1366</v>
      </c>
      <c r="AH69" s="368"/>
      <c r="AI69" s="368"/>
      <c r="AJ69" s="368"/>
      <c r="AK69" s="368"/>
    </row>
    <row r="70" spans="1:37" x14ac:dyDescent="0.25">
      <c r="A70" s="24" t="s">
        <v>112</v>
      </c>
      <c r="B70" s="291" t="s">
        <v>113</v>
      </c>
      <c r="C70" s="373">
        <v>648</v>
      </c>
      <c r="D70" s="311">
        <v>534</v>
      </c>
      <c r="E70" s="374">
        <v>0</v>
      </c>
      <c r="F70" s="373">
        <v>33</v>
      </c>
      <c r="G70" s="311">
        <v>33</v>
      </c>
      <c r="H70" s="374">
        <v>0</v>
      </c>
      <c r="I70" s="373">
        <v>80</v>
      </c>
      <c r="J70" s="311">
        <v>99</v>
      </c>
      <c r="K70" s="374">
        <v>0</v>
      </c>
      <c r="L70" s="373">
        <v>2</v>
      </c>
      <c r="M70" s="311">
        <v>3</v>
      </c>
      <c r="N70" s="374">
        <v>0</v>
      </c>
      <c r="O70" s="373">
        <v>283</v>
      </c>
      <c r="P70" s="311">
        <v>288</v>
      </c>
      <c r="Q70" s="374">
        <v>0</v>
      </c>
      <c r="R70" s="373">
        <v>0</v>
      </c>
      <c r="S70" s="311">
        <v>0</v>
      </c>
      <c r="T70" s="374">
        <v>0</v>
      </c>
      <c r="U70" s="373">
        <v>52</v>
      </c>
      <c r="V70" s="311">
        <v>33</v>
      </c>
      <c r="W70" s="374">
        <v>0</v>
      </c>
      <c r="X70" s="373">
        <v>0</v>
      </c>
      <c r="Y70" s="311">
        <v>0</v>
      </c>
      <c r="Z70" s="374">
        <v>0</v>
      </c>
      <c r="AA70" s="373">
        <v>37</v>
      </c>
      <c r="AB70" s="311">
        <v>37</v>
      </c>
      <c r="AC70" s="374">
        <v>0</v>
      </c>
      <c r="AD70" s="373">
        <v>1135</v>
      </c>
      <c r="AE70" s="311">
        <v>1027</v>
      </c>
      <c r="AF70" s="374">
        <v>0</v>
      </c>
      <c r="AG70" s="375">
        <v>2162</v>
      </c>
      <c r="AH70" s="368"/>
      <c r="AI70" s="368"/>
      <c r="AJ70" s="368"/>
      <c r="AK70" s="368"/>
    </row>
    <row r="71" spans="1:37" x14ac:dyDescent="0.25">
      <c r="A71" s="315" t="s">
        <v>114</v>
      </c>
      <c r="B71" s="316" t="s">
        <v>115</v>
      </c>
      <c r="C71" s="378">
        <v>75</v>
      </c>
      <c r="D71" s="318">
        <v>50</v>
      </c>
      <c r="E71" s="379">
        <v>0</v>
      </c>
      <c r="F71" s="378">
        <v>3</v>
      </c>
      <c r="G71" s="318">
        <v>9</v>
      </c>
      <c r="H71" s="379">
        <v>0</v>
      </c>
      <c r="I71" s="378">
        <v>47</v>
      </c>
      <c r="J71" s="318">
        <v>85</v>
      </c>
      <c r="K71" s="379">
        <v>0</v>
      </c>
      <c r="L71" s="378">
        <v>1</v>
      </c>
      <c r="M71" s="318">
        <v>0</v>
      </c>
      <c r="N71" s="379">
        <v>0</v>
      </c>
      <c r="O71" s="378">
        <v>52</v>
      </c>
      <c r="P71" s="318">
        <v>30</v>
      </c>
      <c r="Q71" s="379">
        <v>0</v>
      </c>
      <c r="R71" s="378">
        <v>0</v>
      </c>
      <c r="S71" s="318">
        <v>2</v>
      </c>
      <c r="T71" s="379">
        <v>0</v>
      </c>
      <c r="U71" s="378">
        <v>3</v>
      </c>
      <c r="V71" s="318">
        <v>4</v>
      </c>
      <c r="W71" s="379">
        <v>0</v>
      </c>
      <c r="X71" s="378">
        <v>0</v>
      </c>
      <c r="Y71" s="318">
        <v>0</v>
      </c>
      <c r="Z71" s="379">
        <v>0</v>
      </c>
      <c r="AA71" s="378">
        <v>4</v>
      </c>
      <c r="AB71" s="318">
        <v>4</v>
      </c>
      <c r="AC71" s="379">
        <v>0</v>
      </c>
      <c r="AD71" s="378">
        <v>185</v>
      </c>
      <c r="AE71" s="318">
        <v>184</v>
      </c>
      <c r="AF71" s="379">
        <v>0</v>
      </c>
      <c r="AG71" s="380">
        <v>369</v>
      </c>
      <c r="AH71" s="368"/>
      <c r="AI71" s="368"/>
      <c r="AJ71" s="368"/>
      <c r="AK71" s="368"/>
    </row>
    <row r="72" spans="1:37" ht="13" x14ac:dyDescent="0.25">
      <c r="A72" s="256"/>
      <c r="B72" s="325" t="s">
        <v>200</v>
      </c>
      <c r="C72" s="381">
        <v>27909</v>
      </c>
      <c r="D72" s="327">
        <v>24858</v>
      </c>
      <c r="E72" s="382">
        <v>21</v>
      </c>
      <c r="F72" s="381">
        <v>2452</v>
      </c>
      <c r="G72" s="383">
        <v>3000</v>
      </c>
      <c r="H72" s="382">
        <v>1</v>
      </c>
      <c r="I72" s="381">
        <v>4302</v>
      </c>
      <c r="J72" s="327">
        <v>5297</v>
      </c>
      <c r="K72" s="382">
        <v>3</v>
      </c>
      <c r="L72" s="383">
        <v>276</v>
      </c>
      <c r="M72" s="327">
        <v>168</v>
      </c>
      <c r="N72" s="384">
        <v>0</v>
      </c>
      <c r="O72" s="383">
        <v>18081</v>
      </c>
      <c r="P72" s="327">
        <v>18971</v>
      </c>
      <c r="Q72" s="382">
        <v>1</v>
      </c>
      <c r="R72" s="381">
        <v>55</v>
      </c>
      <c r="S72" s="327">
        <v>110</v>
      </c>
      <c r="T72" s="407">
        <v>0</v>
      </c>
      <c r="U72" s="381">
        <v>3001</v>
      </c>
      <c r="V72" s="327">
        <v>2549</v>
      </c>
      <c r="W72" s="382">
        <v>3</v>
      </c>
      <c r="X72" s="381">
        <v>2287</v>
      </c>
      <c r="Y72" s="383">
        <v>2765</v>
      </c>
      <c r="Z72" s="384">
        <v>4</v>
      </c>
      <c r="AA72" s="383">
        <v>2513</v>
      </c>
      <c r="AB72" s="383">
        <v>2534</v>
      </c>
      <c r="AC72" s="384">
        <v>36</v>
      </c>
      <c r="AD72" s="383">
        <v>60876</v>
      </c>
      <c r="AE72" s="327">
        <v>60252</v>
      </c>
      <c r="AF72" s="384">
        <v>69</v>
      </c>
      <c r="AG72" s="385">
        <v>121197</v>
      </c>
      <c r="AH72" s="368"/>
      <c r="AI72" s="368"/>
      <c r="AJ72" s="368"/>
      <c r="AK72" s="368"/>
    </row>
    <row r="73" spans="1:37" ht="13" x14ac:dyDescent="0.25">
      <c r="A73" s="335"/>
      <c r="B73" s="336" t="s">
        <v>201</v>
      </c>
      <c r="C73" s="386"/>
      <c r="D73" s="338">
        <v>52788</v>
      </c>
      <c r="E73" s="387"/>
      <c r="F73" s="386"/>
      <c r="G73" s="338">
        <v>5453</v>
      </c>
      <c r="H73" s="387"/>
      <c r="I73" s="386"/>
      <c r="J73" s="338">
        <v>9602</v>
      </c>
      <c r="K73" s="387"/>
      <c r="L73" s="386"/>
      <c r="M73" s="338">
        <v>444</v>
      </c>
      <c r="N73" s="387"/>
      <c r="O73" s="386"/>
      <c r="P73" s="338">
        <v>37053</v>
      </c>
      <c r="Q73" s="387"/>
      <c r="R73" s="386"/>
      <c r="S73" s="338">
        <v>165</v>
      </c>
      <c r="T73" s="388"/>
      <c r="U73" s="386"/>
      <c r="V73" s="338">
        <v>5553</v>
      </c>
      <c r="W73" s="387"/>
      <c r="X73" s="386"/>
      <c r="Y73" s="338">
        <v>5056</v>
      </c>
      <c r="Z73" s="387"/>
      <c r="AA73" s="386"/>
      <c r="AB73" s="338">
        <v>5083</v>
      </c>
      <c r="AC73" s="387"/>
      <c r="AD73" s="386"/>
      <c r="AE73" s="338"/>
      <c r="AF73" s="387"/>
      <c r="AG73" s="389"/>
    </row>
    <row r="74" spans="1:37" ht="26" x14ac:dyDescent="0.25">
      <c r="A74" s="256"/>
      <c r="B74" s="325" t="s">
        <v>491</v>
      </c>
      <c r="C74" s="390">
        <v>422.86363636363637</v>
      </c>
      <c r="D74" s="391">
        <v>376.63636363636363</v>
      </c>
      <c r="E74" s="330">
        <v>1.4</v>
      </c>
      <c r="F74" s="390">
        <v>37.151515151515149</v>
      </c>
      <c r="G74" s="392">
        <v>45.454545454545453</v>
      </c>
      <c r="H74" s="330">
        <v>1</v>
      </c>
      <c r="I74" s="390">
        <v>65.181818181818187</v>
      </c>
      <c r="J74" s="391">
        <v>80.257575757575751</v>
      </c>
      <c r="K74" s="330">
        <v>3</v>
      </c>
      <c r="L74" s="392">
        <v>4.3809523809523814</v>
      </c>
      <c r="M74" s="391">
        <v>3.2941176470588234</v>
      </c>
      <c r="N74" s="393">
        <v>0</v>
      </c>
      <c r="O74" s="392">
        <v>273.95454545454544</v>
      </c>
      <c r="P74" s="391">
        <v>287.43939393939394</v>
      </c>
      <c r="Q74" s="330">
        <v>1</v>
      </c>
      <c r="R74" s="390">
        <v>2.2000000000000002</v>
      </c>
      <c r="S74" s="391">
        <v>2.9729729729729728</v>
      </c>
      <c r="T74" s="407">
        <v>0</v>
      </c>
      <c r="U74" s="390">
        <v>48.403225806451616</v>
      </c>
      <c r="V74" s="391">
        <v>42.483333333333334</v>
      </c>
      <c r="W74" s="330">
        <v>1</v>
      </c>
      <c r="X74" s="390">
        <v>51.977272727272727</v>
      </c>
      <c r="Y74" s="392">
        <v>61.444444444444443</v>
      </c>
      <c r="Z74" s="393">
        <v>1</v>
      </c>
      <c r="AA74" s="392">
        <v>39.265625</v>
      </c>
      <c r="AB74" s="392">
        <v>40.222222222222221</v>
      </c>
      <c r="AC74" s="393">
        <v>1.6363636363636365</v>
      </c>
      <c r="AD74" s="392">
        <v>922.36363636363637</v>
      </c>
      <c r="AE74" s="391">
        <v>912.90909090909088</v>
      </c>
      <c r="AF74" s="393">
        <v>2.15625</v>
      </c>
      <c r="AG74" s="394">
        <v>1836.3181818181818</v>
      </c>
    </row>
    <row r="75" spans="1:37" ht="13.5" thickBot="1" x14ac:dyDescent="0.35">
      <c r="A75" s="395"/>
      <c r="B75" s="396" t="s">
        <v>202</v>
      </c>
      <c r="C75" s="397"/>
      <c r="D75" s="398">
        <v>43.555534000000002</v>
      </c>
      <c r="E75" s="399"/>
      <c r="F75" s="397"/>
      <c r="G75" s="398">
        <v>4.4992862999999996</v>
      </c>
      <c r="H75" s="399"/>
      <c r="I75" s="397"/>
      <c r="J75" s="398">
        <v>7.9226383</v>
      </c>
      <c r="K75" s="400"/>
      <c r="L75" s="397"/>
      <c r="M75" s="398">
        <v>0.3663457</v>
      </c>
      <c r="N75" s="399"/>
      <c r="O75" s="397"/>
      <c r="P75" s="398">
        <v>30.572538999999999</v>
      </c>
      <c r="Q75" s="399"/>
      <c r="R75" s="397"/>
      <c r="S75" s="398">
        <v>0.13614200000000001</v>
      </c>
      <c r="T75" s="401"/>
      <c r="U75" s="397"/>
      <c r="V75" s="398">
        <v>4.5817965999999997</v>
      </c>
      <c r="W75" s="399"/>
      <c r="X75" s="397"/>
      <c r="Y75" s="398">
        <v>4.1717203999999999</v>
      </c>
      <c r="Z75" s="399"/>
      <c r="AA75" s="397"/>
      <c r="AB75" s="398">
        <v>4.1939982000000002</v>
      </c>
      <c r="AC75" s="399"/>
      <c r="AD75" s="397"/>
      <c r="AE75" s="398"/>
      <c r="AF75" s="399"/>
      <c r="AG75" s="402"/>
    </row>
    <row r="76" spans="1:37" x14ac:dyDescent="0.25">
      <c r="A76" s="673" t="s">
        <v>492</v>
      </c>
      <c r="B76" s="673"/>
    </row>
    <row r="77" spans="1:37" ht="27.75" customHeight="1" x14ac:dyDescent="0.25">
      <c r="A77" s="673"/>
      <c r="B77" s="673"/>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row>
    <row r="78" spans="1:37" x14ac:dyDescent="0.25">
      <c r="A78" s="41"/>
      <c r="B78" s="403"/>
    </row>
    <row r="79" spans="1:37" x14ac:dyDescent="0.25">
      <c r="A79" s="673" t="s">
        <v>493</v>
      </c>
      <c r="B79" s="673"/>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row>
    <row r="80" spans="1:37" x14ac:dyDescent="0.25">
      <c r="A80" s="673"/>
      <c r="B80" s="673"/>
    </row>
    <row r="81" spans="1:5" x14ac:dyDescent="0.25">
      <c r="A81" s="41" t="s">
        <v>340</v>
      </c>
      <c r="B81" s="403"/>
    </row>
    <row r="82" spans="1:5" x14ac:dyDescent="0.25">
      <c r="C82" s="368"/>
    </row>
    <row r="84" spans="1:5" ht="14.5" x14ac:dyDescent="0.25">
      <c r="C84" s="408"/>
      <c r="D84" s="409"/>
      <c r="E84" s="409"/>
    </row>
    <row r="85" spans="1:5" ht="14.5" x14ac:dyDescent="0.25">
      <c r="C85" s="408"/>
      <c r="D85" s="409"/>
      <c r="E85" s="409"/>
    </row>
    <row r="86" spans="1:5" ht="14.5" x14ac:dyDescent="0.25">
      <c r="C86" s="408"/>
      <c r="D86" s="409"/>
      <c r="E86" s="409"/>
    </row>
    <row r="87" spans="1:5" ht="14.5" x14ac:dyDescent="0.25">
      <c r="C87" s="408"/>
      <c r="D87" s="409"/>
      <c r="E87" s="409"/>
    </row>
  </sheetData>
  <mergeCells count="16">
    <mergeCell ref="A1:B1"/>
    <mergeCell ref="A2:B2"/>
    <mergeCell ref="AG3:AG4"/>
    <mergeCell ref="A76:B77"/>
    <mergeCell ref="A79:B80"/>
    <mergeCell ref="A3:B4"/>
    <mergeCell ref="C3:E4"/>
    <mergeCell ref="F3:H4"/>
    <mergeCell ref="I3:K4"/>
    <mergeCell ref="L3:N4"/>
    <mergeCell ref="O3:Q4"/>
    <mergeCell ref="R3:T4"/>
    <mergeCell ref="U3:W4"/>
    <mergeCell ref="X3:Z4"/>
    <mergeCell ref="AA3:AC4"/>
    <mergeCell ref="AD3:AF4"/>
  </mergeCells>
  <hyperlinks>
    <hyperlink ref="A2:B2" location="TOC!A1" display="Return to Table of Contents"/>
  </hyperlinks>
  <pageMargins left="0.25" right="0.25" top="0.75" bottom="0.75" header="0.3" footer="0.3"/>
  <pageSetup scale="60" fitToWidth="0" orientation="portrait" r:id="rId1"/>
  <headerFooter differentFirst="1">
    <oddHeader>&amp;L2017-18 Survey of Dental Education
Report 2 - Tuition, Admission, and Attrition</oddHeader>
  </headerFooter>
  <colBreaks count="2" manualBreakCount="2">
    <brk id="14"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workbookViewId="0">
      <selection activeCell="G99" sqref="G99"/>
    </sheetView>
  </sheetViews>
  <sheetFormatPr defaultRowHeight="12.5" x14ac:dyDescent="0.25"/>
  <cols>
    <col min="1" max="1" width="85.1796875" customWidth="1"/>
  </cols>
  <sheetData>
    <row r="1" spans="1:1" ht="13" x14ac:dyDescent="0.3">
      <c r="A1" s="49" t="s">
        <v>352</v>
      </c>
    </row>
    <row r="2" spans="1:1" x14ac:dyDescent="0.25">
      <c r="A2" s="50" t="s">
        <v>1</v>
      </c>
    </row>
    <row r="3" spans="1:1" x14ac:dyDescent="0.25">
      <c r="A3" s="50"/>
    </row>
    <row r="4" spans="1:1" ht="50" x14ac:dyDescent="0.25">
      <c r="A4" s="51" t="s">
        <v>395</v>
      </c>
    </row>
    <row r="5" spans="1:1" x14ac:dyDescent="0.25">
      <c r="A5" s="50"/>
    </row>
    <row r="6" spans="1:1" ht="75" x14ac:dyDescent="0.25">
      <c r="A6" s="52" t="s">
        <v>396</v>
      </c>
    </row>
    <row r="7" spans="1:1" x14ac:dyDescent="0.25">
      <c r="A7" s="50"/>
    </row>
    <row r="8" spans="1:1" ht="62.5" x14ac:dyDescent="0.25">
      <c r="A8" s="53" t="s">
        <v>353</v>
      </c>
    </row>
    <row r="10" spans="1:1" ht="50" x14ac:dyDescent="0.25">
      <c r="A10" s="53" t="s">
        <v>354</v>
      </c>
    </row>
  </sheetData>
  <hyperlinks>
    <hyperlink ref="A2" location="TOC!A1" display="Return to Table of Contents"/>
  </hyperlinks>
  <pageMargins left="0.25" right="0.25" top="0.75" bottom="0.75" header="0.3" footer="0.3"/>
  <pageSetup fitToHeight="0" orientation="portrait" r:id="rId1"/>
  <headerFooter differentFirst="1">
    <oddHeader>&amp;L2017-18 Survey of Dental Education
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workbookViewId="0">
      <pane ySplit="3" topLeftCell="A4" activePane="bottomLeft" state="frozen"/>
      <selection activeCell="G99" sqref="G99"/>
      <selection pane="bottomLeft" activeCell="G99" sqref="G99"/>
    </sheetView>
  </sheetViews>
  <sheetFormatPr defaultColWidth="9.1796875" defaultRowHeight="12.5" x14ac:dyDescent="0.25"/>
  <cols>
    <col min="1" max="1" width="5.7265625" style="3" customWidth="1"/>
    <col min="2" max="2" width="57.26953125" style="3" customWidth="1"/>
    <col min="3" max="6" width="14.7265625" style="3" customWidth="1"/>
    <col min="7" max="7" width="17.81640625" style="3" customWidth="1"/>
    <col min="8" max="10" width="14.7265625" style="3" customWidth="1"/>
    <col min="11" max="16384" width="9.1796875" style="1"/>
  </cols>
  <sheetData>
    <row r="1" spans="1:10" ht="13" x14ac:dyDescent="0.3">
      <c r="A1" s="2" t="s">
        <v>203</v>
      </c>
    </row>
    <row r="2" spans="1:10" ht="13" thickBot="1" x14ac:dyDescent="0.3">
      <c r="A2" s="663" t="s">
        <v>1</v>
      </c>
      <c r="B2" s="663"/>
    </row>
    <row r="3" spans="1:10" ht="26" x14ac:dyDescent="0.3">
      <c r="A3" s="410" t="s">
        <v>7</v>
      </c>
      <c r="B3" s="203" t="s">
        <v>8</v>
      </c>
      <c r="C3" s="204" t="s">
        <v>204</v>
      </c>
      <c r="D3" s="204" t="s">
        <v>205</v>
      </c>
      <c r="E3" s="204" t="s">
        <v>206</v>
      </c>
      <c r="F3" s="204" t="s">
        <v>207</v>
      </c>
      <c r="G3" s="204" t="s">
        <v>496</v>
      </c>
      <c r="H3" s="204" t="s">
        <v>208</v>
      </c>
      <c r="I3" s="204" t="s">
        <v>209</v>
      </c>
      <c r="J3" s="205" t="s">
        <v>210</v>
      </c>
    </row>
    <row r="4" spans="1:10" x14ac:dyDescent="0.25">
      <c r="A4" s="9" t="s">
        <v>11</v>
      </c>
      <c r="B4" s="207" t="s">
        <v>12</v>
      </c>
      <c r="C4" s="250" t="s">
        <v>211</v>
      </c>
      <c r="D4" s="250" t="s">
        <v>211</v>
      </c>
      <c r="E4" s="250" t="s">
        <v>211</v>
      </c>
      <c r="F4" s="250" t="s">
        <v>212</v>
      </c>
      <c r="G4" s="250" t="s">
        <v>211</v>
      </c>
      <c r="H4" s="250" t="s">
        <v>211</v>
      </c>
      <c r="I4" s="250" t="s">
        <v>211</v>
      </c>
      <c r="J4" s="251" t="s">
        <v>211</v>
      </c>
    </row>
    <row r="5" spans="1:10" x14ac:dyDescent="0.25">
      <c r="A5" s="11" t="s">
        <v>13</v>
      </c>
      <c r="B5" s="210" t="s">
        <v>14</v>
      </c>
      <c r="C5" s="253" t="s">
        <v>211</v>
      </c>
      <c r="D5" s="253" t="s">
        <v>211</v>
      </c>
      <c r="E5" s="253" t="s">
        <v>211</v>
      </c>
      <c r="F5" s="253" t="s">
        <v>212</v>
      </c>
      <c r="G5" s="253" t="s">
        <v>212</v>
      </c>
      <c r="H5" s="253" t="s">
        <v>211</v>
      </c>
      <c r="I5" s="253" t="s">
        <v>211</v>
      </c>
      <c r="J5" s="254" t="s">
        <v>211</v>
      </c>
    </row>
    <row r="6" spans="1:10" x14ac:dyDescent="0.25">
      <c r="A6" s="9" t="s">
        <v>13</v>
      </c>
      <c r="B6" s="207" t="s">
        <v>15</v>
      </c>
      <c r="C6" s="250" t="s">
        <v>211</v>
      </c>
      <c r="D6" s="250" t="s">
        <v>212</v>
      </c>
      <c r="E6" s="250" t="s">
        <v>211</v>
      </c>
      <c r="F6" s="250" t="s">
        <v>213</v>
      </c>
      <c r="G6" s="250" t="s">
        <v>211</v>
      </c>
      <c r="H6" s="250" t="s">
        <v>211</v>
      </c>
      <c r="I6" s="250" t="s">
        <v>212</v>
      </c>
      <c r="J6" s="251" t="s">
        <v>212</v>
      </c>
    </row>
    <row r="7" spans="1:10" x14ac:dyDescent="0.25">
      <c r="A7" s="11" t="s">
        <v>16</v>
      </c>
      <c r="B7" s="210" t="s">
        <v>17</v>
      </c>
      <c r="C7" s="253" t="s">
        <v>211</v>
      </c>
      <c r="D7" s="253" t="s">
        <v>211</v>
      </c>
      <c r="E7" s="253" t="s">
        <v>211</v>
      </c>
      <c r="F7" s="253" t="s">
        <v>211</v>
      </c>
      <c r="G7" s="253" t="s">
        <v>211</v>
      </c>
      <c r="H7" s="253" t="s">
        <v>211</v>
      </c>
      <c r="I7" s="253" t="s">
        <v>211</v>
      </c>
      <c r="J7" s="254" t="s">
        <v>211</v>
      </c>
    </row>
    <row r="8" spans="1:10" x14ac:dyDescent="0.25">
      <c r="A8" s="9" t="s">
        <v>16</v>
      </c>
      <c r="B8" s="207" t="s">
        <v>19</v>
      </c>
      <c r="C8" s="250" t="s">
        <v>211</v>
      </c>
      <c r="D8" s="250" t="s">
        <v>214</v>
      </c>
      <c r="E8" s="250" t="s">
        <v>211</v>
      </c>
      <c r="F8" s="250" t="s">
        <v>212</v>
      </c>
      <c r="G8" s="250" t="s">
        <v>212</v>
      </c>
      <c r="H8" s="250" t="s">
        <v>212</v>
      </c>
      <c r="I8" s="250" t="s">
        <v>212</v>
      </c>
      <c r="J8" s="251" t="s">
        <v>212</v>
      </c>
    </row>
    <row r="9" spans="1:10" x14ac:dyDescent="0.25">
      <c r="A9" s="11" t="s">
        <v>16</v>
      </c>
      <c r="B9" s="210" t="s">
        <v>20</v>
      </c>
      <c r="C9" s="253" t="s">
        <v>211</v>
      </c>
      <c r="D9" s="253" t="s">
        <v>211</v>
      </c>
      <c r="E9" s="253" t="s">
        <v>211</v>
      </c>
      <c r="F9" s="253" t="s">
        <v>212</v>
      </c>
      <c r="G9" s="253" t="s">
        <v>211</v>
      </c>
      <c r="H9" s="253" t="s">
        <v>211</v>
      </c>
      <c r="I9" s="253" t="s">
        <v>211</v>
      </c>
      <c r="J9" s="254" t="s">
        <v>211</v>
      </c>
    </row>
    <row r="10" spans="1:10" x14ac:dyDescent="0.25">
      <c r="A10" s="9" t="s">
        <v>16</v>
      </c>
      <c r="B10" s="207" t="s">
        <v>21</v>
      </c>
      <c r="C10" s="250" t="s">
        <v>211</v>
      </c>
      <c r="D10" s="250" t="s">
        <v>211</v>
      </c>
      <c r="E10" s="250" t="s">
        <v>211</v>
      </c>
      <c r="F10" s="250" t="s">
        <v>214</v>
      </c>
      <c r="G10" s="250" t="s">
        <v>211</v>
      </c>
      <c r="H10" s="250" t="s">
        <v>211</v>
      </c>
      <c r="I10" s="250" t="s">
        <v>211</v>
      </c>
      <c r="J10" s="251" t="s">
        <v>211</v>
      </c>
    </row>
    <row r="11" spans="1:10" x14ac:dyDescent="0.25">
      <c r="A11" s="11" t="s">
        <v>16</v>
      </c>
      <c r="B11" s="210" t="s">
        <v>22</v>
      </c>
      <c r="C11" s="253" t="s">
        <v>211</v>
      </c>
      <c r="D11" s="253" t="s">
        <v>211</v>
      </c>
      <c r="E11" s="253" t="s">
        <v>211</v>
      </c>
      <c r="F11" s="253" t="s">
        <v>212</v>
      </c>
      <c r="G11" s="253" t="s">
        <v>211</v>
      </c>
      <c r="H11" s="253" t="s">
        <v>211</v>
      </c>
      <c r="I11" s="253" t="s">
        <v>213</v>
      </c>
      <c r="J11" s="254" t="s">
        <v>213</v>
      </c>
    </row>
    <row r="12" spans="1:10" x14ac:dyDescent="0.25">
      <c r="A12" s="9" t="s">
        <v>16</v>
      </c>
      <c r="B12" s="207" t="s">
        <v>23</v>
      </c>
      <c r="C12" s="250" t="s">
        <v>211</v>
      </c>
      <c r="D12" s="250" t="s">
        <v>211</v>
      </c>
      <c r="E12" s="250" t="s">
        <v>212</v>
      </c>
      <c r="F12" s="250" t="s">
        <v>213</v>
      </c>
      <c r="G12" s="250" t="s">
        <v>211</v>
      </c>
      <c r="H12" s="250" t="s">
        <v>212</v>
      </c>
      <c r="I12" s="250" t="s">
        <v>212</v>
      </c>
      <c r="J12" s="251" t="s">
        <v>212</v>
      </c>
    </row>
    <row r="13" spans="1:10" x14ac:dyDescent="0.25">
      <c r="A13" s="11" t="s">
        <v>24</v>
      </c>
      <c r="B13" s="210" t="s">
        <v>25</v>
      </c>
      <c r="C13" s="253" t="s">
        <v>211</v>
      </c>
      <c r="D13" s="253" t="s">
        <v>211</v>
      </c>
      <c r="E13" s="253" t="s">
        <v>211</v>
      </c>
      <c r="F13" s="253" t="s">
        <v>211</v>
      </c>
      <c r="G13" s="253" t="s">
        <v>211</v>
      </c>
      <c r="H13" s="253" t="s">
        <v>211</v>
      </c>
      <c r="I13" s="253" t="s">
        <v>211</v>
      </c>
      <c r="J13" s="254" t="s">
        <v>211</v>
      </c>
    </row>
    <row r="14" spans="1:10" x14ac:dyDescent="0.25">
      <c r="A14" s="9" t="s">
        <v>26</v>
      </c>
      <c r="B14" s="207" t="s">
        <v>27</v>
      </c>
      <c r="C14" s="250" t="s">
        <v>211</v>
      </c>
      <c r="D14" s="250" t="s">
        <v>212</v>
      </c>
      <c r="E14" s="250" t="s">
        <v>211</v>
      </c>
      <c r="F14" s="250" t="s">
        <v>212</v>
      </c>
      <c r="G14" s="250" t="s">
        <v>212</v>
      </c>
      <c r="H14" s="250" t="s">
        <v>211</v>
      </c>
      <c r="I14" s="250" t="s">
        <v>211</v>
      </c>
      <c r="J14" s="251" t="s">
        <v>211</v>
      </c>
    </row>
    <row r="15" spans="1:10" x14ac:dyDescent="0.25">
      <c r="A15" s="11" t="s">
        <v>28</v>
      </c>
      <c r="B15" s="210" t="s">
        <v>29</v>
      </c>
      <c r="C15" s="253" t="s">
        <v>212</v>
      </c>
      <c r="D15" s="253" t="s">
        <v>212</v>
      </c>
      <c r="E15" s="253" t="s">
        <v>211</v>
      </c>
      <c r="F15" s="253" t="s">
        <v>212</v>
      </c>
      <c r="G15" s="253" t="s">
        <v>212</v>
      </c>
      <c r="H15" s="253" t="s">
        <v>211</v>
      </c>
      <c r="I15" s="253" t="s">
        <v>211</v>
      </c>
      <c r="J15" s="254" t="s">
        <v>211</v>
      </c>
    </row>
    <row r="16" spans="1:10" x14ac:dyDescent="0.25">
      <c r="A16" s="9" t="s">
        <v>30</v>
      </c>
      <c r="B16" s="207" t="s">
        <v>31</v>
      </c>
      <c r="C16" s="250" t="s">
        <v>211</v>
      </c>
      <c r="D16" s="250" t="s">
        <v>211</v>
      </c>
      <c r="E16" s="250" t="s">
        <v>211</v>
      </c>
      <c r="F16" s="250" t="s">
        <v>212</v>
      </c>
      <c r="G16" s="250" t="s">
        <v>211</v>
      </c>
      <c r="H16" s="250" t="s">
        <v>212</v>
      </c>
      <c r="I16" s="250" t="s">
        <v>212</v>
      </c>
      <c r="J16" s="251" t="s">
        <v>212</v>
      </c>
    </row>
    <row r="17" spans="1:10" x14ac:dyDescent="0.25">
      <c r="A17" s="11" t="s">
        <v>30</v>
      </c>
      <c r="B17" s="210" t="s">
        <v>32</v>
      </c>
      <c r="C17" s="253" t="s">
        <v>211</v>
      </c>
      <c r="D17" s="253" t="s">
        <v>212</v>
      </c>
      <c r="E17" s="253" t="s">
        <v>211</v>
      </c>
      <c r="F17" s="253" t="s">
        <v>213</v>
      </c>
      <c r="G17" s="253" t="s">
        <v>211</v>
      </c>
      <c r="H17" s="253" t="s">
        <v>211</v>
      </c>
      <c r="I17" s="253" t="s">
        <v>211</v>
      </c>
      <c r="J17" s="254" t="s">
        <v>211</v>
      </c>
    </row>
    <row r="18" spans="1:10" x14ac:dyDescent="0.25">
      <c r="A18" s="9" t="s">
        <v>30</v>
      </c>
      <c r="B18" s="207" t="s">
        <v>33</v>
      </c>
      <c r="C18" s="250" t="s">
        <v>211</v>
      </c>
      <c r="D18" s="250" t="s">
        <v>212</v>
      </c>
      <c r="E18" s="250" t="s">
        <v>211</v>
      </c>
      <c r="F18" s="250" t="s">
        <v>212</v>
      </c>
      <c r="G18" s="250" t="s">
        <v>212</v>
      </c>
      <c r="H18" s="250" t="s">
        <v>211</v>
      </c>
      <c r="I18" s="250" t="s">
        <v>211</v>
      </c>
      <c r="J18" s="251" t="s">
        <v>211</v>
      </c>
    </row>
    <row r="19" spans="1:10" x14ac:dyDescent="0.25">
      <c r="A19" s="11" t="s">
        <v>34</v>
      </c>
      <c r="B19" s="210" t="s">
        <v>35</v>
      </c>
      <c r="C19" s="253" t="s">
        <v>211</v>
      </c>
      <c r="D19" s="253" t="s">
        <v>211</v>
      </c>
      <c r="E19" s="253" t="s">
        <v>211</v>
      </c>
      <c r="F19" s="253" t="s">
        <v>212</v>
      </c>
      <c r="G19" s="253" t="s">
        <v>211</v>
      </c>
      <c r="H19" s="253" t="s">
        <v>212</v>
      </c>
      <c r="I19" s="253" t="s">
        <v>212</v>
      </c>
      <c r="J19" s="254" t="s">
        <v>212</v>
      </c>
    </row>
    <row r="20" spans="1:10" x14ac:dyDescent="0.25">
      <c r="A20" s="9" t="s">
        <v>36</v>
      </c>
      <c r="B20" s="207" t="s">
        <v>37</v>
      </c>
      <c r="C20" s="250" t="s">
        <v>211</v>
      </c>
      <c r="D20" s="250" t="s">
        <v>211</v>
      </c>
      <c r="E20" s="250" t="s">
        <v>211</v>
      </c>
      <c r="F20" s="250" t="s">
        <v>212</v>
      </c>
      <c r="G20" s="250" t="s">
        <v>212</v>
      </c>
      <c r="H20" s="250" t="s">
        <v>211</v>
      </c>
      <c r="I20" s="250" t="s">
        <v>211</v>
      </c>
      <c r="J20" s="251" t="s">
        <v>211</v>
      </c>
    </row>
    <row r="21" spans="1:10" x14ac:dyDescent="0.25">
      <c r="A21" s="11" t="s">
        <v>36</v>
      </c>
      <c r="B21" s="210" t="s">
        <v>38</v>
      </c>
      <c r="C21" s="253" t="s">
        <v>211</v>
      </c>
      <c r="D21" s="253" t="s">
        <v>212</v>
      </c>
      <c r="E21" s="253" t="s">
        <v>211</v>
      </c>
      <c r="F21" s="253" t="s">
        <v>212</v>
      </c>
      <c r="G21" s="253" t="s">
        <v>211</v>
      </c>
      <c r="H21" s="253" t="s">
        <v>211</v>
      </c>
      <c r="I21" s="253" t="s">
        <v>211</v>
      </c>
      <c r="J21" s="254" t="s">
        <v>211</v>
      </c>
    </row>
    <row r="22" spans="1:10" x14ac:dyDescent="0.25">
      <c r="A22" s="9" t="s">
        <v>36</v>
      </c>
      <c r="B22" s="207" t="s">
        <v>39</v>
      </c>
      <c r="C22" s="250" t="s">
        <v>211</v>
      </c>
      <c r="D22" s="250" t="s">
        <v>211</v>
      </c>
      <c r="E22" s="250" t="s">
        <v>211</v>
      </c>
      <c r="F22" s="250" t="s">
        <v>212</v>
      </c>
      <c r="G22" s="250" t="s">
        <v>211</v>
      </c>
      <c r="H22" s="250" t="s">
        <v>212</v>
      </c>
      <c r="I22" s="250" t="s">
        <v>212</v>
      </c>
      <c r="J22" s="251" t="s">
        <v>212</v>
      </c>
    </row>
    <row r="23" spans="1:10" x14ac:dyDescent="0.25">
      <c r="A23" s="11" t="s">
        <v>40</v>
      </c>
      <c r="B23" s="210" t="s">
        <v>41</v>
      </c>
      <c r="C23" s="253" t="s">
        <v>211</v>
      </c>
      <c r="D23" s="253" t="s">
        <v>212</v>
      </c>
      <c r="E23" s="253" t="s">
        <v>211</v>
      </c>
      <c r="F23" s="253" t="s">
        <v>212</v>
      </c>
      <c r="G23" s="253" t="s">
        <v>211</v>
      </c>
      <c r="H23" s="253" t="s">
        <v>211</v>
      </c>
      <c r="I23" s="253" t="s">
        <v>211</v>
      </c>
      <c r="J23" s="254" t="s">
        <v>211</v>
      </c>
    </row>
    <row r="24" spans="1:10" x14ac:dyDescent="0.25">
      <c r="A24" s="9" t="s">
        <v>42</v>
      </c>
      <c r="B24" s="207" t="s">
        <v>43</v>
      </c>
      <c r="C24" s="250" t="s">
        <v>211</v>
      </c>
      <c r="D24" s="250" t="s">
        <v>211</v>
      </c>
      <c r="E24" s="250" t="s">
        <v>211</v>
      </c>
      <c r="F24" s="250" t="s">
        <v>211</v>
      </c>
      <c r="G24" s="250" t="s">
        <v>211</v>
      </c>
      <c r="H24" s="250" t="s">
        <v>211</v>
      </c>
      <c r="I24" s="250" t="s">
        <v>211</v>
      </c>
      <c r="J24" s="251" t="s">
        <v>211</v>
      </c>
    </row>
    <row r="25" spans="1:10" x14ac:dyDescent="0.25">
      <c r="A25" s="11" t="s">
        <v>44</v>
      </c>
      <c r="B25" s="210" t="s">
        <v>45</v>
      </c>
      <c r="C25" s="253" t="s">
        <v>211</v>
      </c>
      <c r="D25" s="253" t="s">
        <v>212</v>
      </c>
      <c r="E25" s="253" t="s">
        <v>211</v>
      </c>
      <c r="F25" s="253" t="s">
        <v>212</v>
      </c>
      <c r="G25" s="253" t="s">
        <v>211</v>
      </c>
      <c r="H25" s="253" t="s">
        <v>211</v>
      </c>
      <c r="I25" s="253" t="s">
        <v>211</v>
      </c>
      <c r="J25" s="254" t="s">
        <v>211</v>
      </c>
    </row>
    <row r="26" spans="1:10" x14ac:dyDescent="0.25">
      <c r="A26" s="9" t="s">
        <v>44</v>
      </c>
      <c r="B26" s="207" t="s">
        <v>46</v>
      </c>
      <c r="C26" s="250" t="s">
        <v>211</v>
      </c>
      <c r="D26" s="250" t="s">
        <v>211</v>
      </c>
      <c r="E26" s="250" t="s">
        <v>211</v>
      </c>
      <c r="F26" s="250" t="s">
        <v>212</v>
      </c>
      <c r="G26" s="250" t="s">
        <v>211</v>
      </c>
      <c r="H26" s="250" t="s">
        <v>211</v>
      </c>
      <c r="I26" s="250" t="s">
        <v>212</v>
      </c>
      <c r="J26" s="251" t="s">
        <v>211</v>
      </c>
    </row>
    <row r="27" spans="1:10" x14ac:dyDescent="0.25">
      <c r="A27" s="11" t="s">
        <v>47</v>
      </c>
      <c r="B27" s="210" t="s">
        <v>48</v>
      </c>
      <c r="C27" s="253" t="s">
        <v>211</v>
      </c>
      <c r="D27" s="253" t="s">
        <v>212</v>
      </c>
      <c r="E27" s="253" t="s">
        <v>212</v>
      </c>
      <c r="F27" s="253" t="s">
        <v>212</v>
      </c>
      <c r="G27" s="253" t="s">
        <v>212</v>
      </c>
      <c r="H27" s="253" t="s">
        <v>212</v>
      </c>
      <c r="I27" s="253" t="s">
        <v>212</v>
      </c>
      <c r="J27" s="254" t="s">
        <v>212</v>
      </c>
    </row>
    <row r="28" spans="1:10" x14ac:dyDescent="0.25">
      <c r="A28" s="9" t="s">
        <v>49</v>
      </c>
      <c r="B28" s="207" t="s">
        <v>50</v>
      </c>
      <c r="C28" s="250" t="s">
        <v>212</v>
      </c>
      <c r="D28" s="250" t="s">
        <v>211</v>
      </c>
      <c r="E28" s="250" t="s">
        <v>212</v>
      </c>
      <c r="F28" s="250" t="s">
        <v>213</v>
      </c>
      <c r="G28" s="250" t="s">
        <v>211</v>
      </c>
      <c r="H28" s="250" t="s">
        <v>212</v>
      </c>
      <c r="I28" s="250" t="s">
        <v>212</v>
      </c>
      <c r="J28" s="251" t="s">
        <v>212</v>
      </c>
    </row>
    <row r="29" spans="1:10" x14ac:dyDescent="0.25">
      <c r="A29" s="11" t="s">
        <v>51</v>
      </c>
      <c r="B29" s="210" t="s">
        <v>52</v>
      </c>
      <c r="C29" s="253" t="s">
        <v>211</v>
      </c>
      <c r="D29" s="253" t="s">
        <v>213</v>
      </c>
      <c r="E29" s="253" t="s">
        <v>211</v>
      </c>
      <c r="F29" s="253" t="s">
        <v>214</v>
      </c>
      <c r="G29" s="253" t="s">
        <v>212</v>
      </c>
      <c r="H29" s="253" t="s">
        <v>211</v>
      </c>
      <c r="I29" s="253" t="s">
        <v>212</v>
      </c>
      <c r="J29" s="254" t="s">
        <v>212</v>
      </c>
    </row>
    <row r="30" spans="1:10" x14ac:dyDescent="0.25">
      <c r="A30" s="9" t="s">
        <v>53</v>
      </c>
      <c r="B30" s="207" t="s">
        <v>54</v>
      </c>
      <c r="C30" s="250" t="s">
        <v>211</v>
      </c>
      <c r="D30" s="250" t="s">
        <v>211</v>
      </c>
      <c r="E30" s="250" t="s">
        <v>211</v>
      </c>
      <c r="F30" s="250" t="s">
        <v>211</v>
      </c>
      <c r="G30" s="250" t="s">
        <v>211</v>
      </c>
      <c r="H30" s="250" t="s">
        <v>211</v>
      </c>
      <c r="I30" s="250" t="s">
        <v>211</v>
      </c>
      <c r="J30" s="251" t="s">
        <v>211</v>
      </c>
    </row>
    <row r="31" spans="1:10" x14ac:dyDescent="0.25">
      <c r="A31" s="11" t="s">
        <v>53</v>
      </c>
      <c r="B31" s="210" t="s">
        <v>55</v>
      </c>
      <c r="C31" s="253" t="s">
        <v>211</v>
      </c>
      <c r="D31" s="253" t="s">
        <v>212</v>
      </c>
      <c r="E31" s="253" t="s">
        <v>211</v>
      </c>
      <c r="F31" s="253" t="s">
        <v>212</v>
      </c>
      <c r="G31" s="253" t="s">
        <v>211</v>
      </c>
      <c r="H31" s="253" t="s">
        <v>212</v>
      </c>
      <c r="I31" s="253" t="s">
        <v>212</v>
      </c>
      <c r="J31" s="254" t="s">
        <v>212</v>
      </c>
    </row>
    <row r="32" spans="1:10" x14ac:dyDescent="0.25">
      <c r="A32" s="9" t="s">
        <v>53</v>
      </c>
      <c r="B32" s="207" t="s">
        <v>56</v>
      </c>
      <c r="C32" s="250" t="s">
        <v>211</v>
      </c>
      <c r="D32" s="250" t="s">
        <v>212</v>
      </c>
      <c r="E32" s="250" t="s">
        <v>211</v>
      </c>
      <c r="F32" s="250" t="s">
        <v>214</v>
      </c>
      <c r="G32" s="250" t="s">
        <v>211</v>
      </c>
      <c r="H32" s="250" t="s">
        <v>211</v>
      </c>
      <c r="I32" s="250" t="s">
        <v>213</v>
      </c>
      <c r="J32" s="251" t="s">
        <v>212</v>
      </c>
    </row>
    <row r="33" spans="1:10" x14ac:dyDescent="0.25">
      <c r="A33" s="11" t="s">
        <v>57</v>
      </c>
      <c r="B33" s="210" t="s">
        <v>58</v>
      </c>
      <c r="C33" s="253" t="s">
        <v>211</v>
      </c>
      <c r="D33" s="253" t="s">
        <v>211</v>
      </c>
      <c r="E33" s="253" t="s">
        <v>211</v>
      </c>
      <c r="F33" s="253" t="s">
        <v>212</v>
      </c>
      <c r="G33" s="253" t="s">
        <v>211</v>
      </c>
      <c r="H33" s="253" t="s">
        <v>211</v>
      </c>
      <c r="I33" s="253" t="s">
        <v>211</v>
      </c>
      <c r="J33" s="254" t="s">
        <v>211</v>
      </c>
    </row>
    <row r="34" spans="1:10" x14ac:dyDescent="0.25">
      <c r="A34" s="9" t="s">
        <v>57</v>
      </c>
      <c r="B34" s="207" t="s">
        <v>59</v>
      </c>
      <c r="C34" s="250" t="s">
        <v>211</v>
      </c>
      <c r="D34" s="250" t="s">
        <v>211</v>
      </c>
      <c r="E34" s="250" t="s">
        <v>211</v>
      </c>
      <c r="F34" s="250" t="s">
        <v>212</v>
      </c>
      <c r="G34" s="250" t="s">
        <v>211</v>
      </c>
      <c r="H34" s="250" t="s">
        <v>211</v>
      </c>
      <c r="I34" s="250" t="s">
        <v>211</v>
      </c>
      <c r="J34" s="251" t="s">
        <v>211</v>
      </c>
    </row>
    <row r="35" spans="1:10" x14ac:dyDescent="0.25">
      <c r="A35" s="11" t="s">
        <v>60</v>
      </c>
      <c r="B35" s="210" t="s">
        <v>61</v>
      </c>
      <c r="C35" s="253" t="s">
        <v>211</v>
      </c>
      <c r="D35" s="253" t="s">
        <v>211</v>
      </c>
      <c r="E35" s="253" t="s">
        <v>211</v>
      </c>
      <c r="F35" s="253" t="s">
        <v>213</v>
      </c>
      <c r="G35" s="253" t="s">
        <v>211</v>
      </c>
      <c r="H35" s="253" t="s">
        <v>212</v>
      </c>
      <c r="I35" s="253" t="s">
        <v>212</v>
      </c>
      <c r="J35" s="254" t="s">
        <v>212</v>
      </c>
    </row>
    <row r="36" spans="1:10" x14ac:dyDescent="0.25">
      <c r="A36" s="9" t="s">
        <v>62</v>
      </c>
      <c r="B36" s="207" t="s">
        <v>63</v>
      </c>
      <c r="C36" s="250" t="s">
        <v>211</v>
      </c>
      <c r="D36" s="250" t="s">
        <v>212</v>
      </c>
      <c r="E36" s="250" t="s">
        <v>211</v>
      </c>
      <c r="F36" s="250" t="s">
        <v>212</v>
      </c>
      <c r="G36" s="250" t="s">
        <v>211</v>
      </c>
      <c r="H36" s="250" t="s">
        <v>211</v>
      </c>
      <c r="I36" s="250" t="s">
        <v>211</v>
      </c>
      <c r="J36" s="251" t="s">
        <v>211</v>
      </c>
    </row>
    <row r="37" spans="1:10" x14ac:dyDescent="0.25">
      <c r="A37" s="11" t="s">
        <v>64</v>
      </c>
      <c r="B37" s="210" t="s">
        <v>65</v>
      </c>
      <c r="C37" s="253" t="s">
        <v>211</v>
      </c>
      <c r="D37" s="253" t="s">
        <v>212</v>
      </c>
      <c r="E37" s="253" t="s">
        <v>212</v>
      </c>
      <c r="F37" s="253" t="s">
        <v>212</v>
      </c>
      <c r="G37" s="253" t="s">
        <v>212</v>
      </c>
      <c r="H37" s="253" t="s">
        <v>212</v>
      </c>
      <c r="I37" s="253" t="s">
        <v>212</v>
      </c>
      <c r="J37" s="254" t="s">
        <v>212</v>
      </c>
    </row>
    <row r="38" spans="1:10" x14ac:dyDescent="0.25">
      <c r="A38" s="9" t="s">
        <v>64</v>
      </c>
      <c r="B38" s="207" t="s">
        <v>66</v>
      </c>
      <c r="C38" s="250" t="s">
        <v>211</v>
      </c>
      <c r="D38" s="250" t="s">
        <v>211</v>
      </c>
      <c r="E38" s="250" t="s">
        <v>211</v>
      </c>
      <c r="F38" s="250" t="s">
        <v>212</v>
      </c>
      <c r="G38" s="250" t="s">
        <v>211</v>
      </c>
      <c r="H38" s="250" t="s">
        <v>211</v>
      </c>
      <c r="I38" s="250" t="s">
        <v>211</v>
      </c>
      <c r="J38" s="251" t="s">
        <v>211</v>
      </c>
    </row>
    <row r="39" spans="1:10" x14ac:dyDescent="0.25">
      <c r="A39" s="11" t="s">
        <v>67</v>
      </c>
      <c r="B39" s="210" t="s">
        <v>68</v>
      </c>
      <c r="C39" s="253" t="s">
        <v>211</v>
      </c>
      <c r="D39" s="253" t="s">
        <v>211</v>
      </c>
      <c r="E39" s="253" t="s">
        <v>211</v>
      </c>
      <c r="F39" s="253" t="s">
        <v>212</v>
      </c>
      <c r="G39" s="253" t="s">
        <v>212</v>
      </c>
      <c r="H39" s="253" t="s">
        <v>212</v>
      </c>
      <c r="I39" s="253" t="s">
        <v>212</v>
      </c>
      <c r="J39" s="254" t="s">
        <v>212</v>
      </c>
    </row>
    <row r="40" spans="1:10" x14ac:dyDescent="0.25">
      <c r="A40" s="9" t="s">
        <v>67</v>
      </c>
      <c r="B40" s="207" t="s">
        <v>69</v>
      </c>
      <c r="C40" s="250" t="s">
        <v>211</v>
      </c>
      <c r="D40" s="250" t="s">
        <v>212</v>
      </c>
      <c r="E40" s="250" t="s">
        <v>211</v>
      </c>
      <c r="F40" s="250" t="s">
        <v>212</v>
      </c>
      <c r="G40" s="250" t="s">
        <v>211</v>
      </c>
      <c r="H40" s="250" t="s">
        <v>211</v>
      </c>
      <c r="I40" s="250" t="s">
        <v>211</v>
      </c>
      <c r="J40" s="251" t="s">
        <v>211</v>
      </c>
    </row>
    <row r="41" spans="1:10" x14ac:dyDescent="0.25">
      <c r="A41" s="11" t="s">
        <v>70</v>
      </c>
      <c r="B41" s="210" t="s">
        <v>71</v>
      </c>
      <c r="C41" s="253" t="s">
        <v>212</v>
      </c>
      <c r="D41" s="253" t="s">
        <v>211</v>
      </c>
      <c r="E41" s="253" t="s">
        <v>211</v>
      </c>
      <c r="F41" s="253" t="s">
        <v>211</v>
      </c>
      <c r="G41" s="253" t="s">
        <v>211</v>
      </c>
      <c r="H41" s="253" t="s">
        <v>211</v>
      </c>
      <c r="I41" s="253" t="s">
        <v>212</v>
      </c>
      <c r="J41" s="254" t="s">
        <v>211</v>
      </c>
    </row>
    <row r="42" spans="1:10" x14ac:dyDescent="0.25">
      <c r="A42" s="9" t="s">
        <v>72</v>
      </c>
      <c r="B42" s="207" t="s">
        <v>73</v>
      </c>
      <c r="C42" s="250" t="s">
        <v>211</v>
      </c>
      <c r="D42" s="250" t="s">
        <v>211</v>
      </c>
      <c r="E42" s="250" t="s">
        <v>211</v>
      </c>
      <c r="F42" s="250" t="s">
        <v>211</v>
      </c>
      <c r="G42" s="250" t="s">
        <v>211</v>
      </c>
      <c r="H42" s="250" t="s">
        <v>211</v>
      </c>
      <c r="I42" s="250" t="s">
        <v>211</v>
      </c>
      <c r="J42" s="251" t="s">
        <v>211</v>
      </c>
    </row>
    <row r="43" spans="1:10" x14ac:dyDescent="0.25">
      <c r="A43" s="11" t="s">
        <v>74</v>
      </c>
      <c r="B43" s="210" t="s">
        <v>75</v>
      </c>
      <c r="C43" s="253" t="s">
        <v>211</v>
      </c>
      <c r="D43" s="253" t="s">
        <v>212</v>
      </c>
      <c r="E43" s="253" t="s">
        <v>211</v>
      </c>
      <c r="F43" s="253" t="s">
        <v>212</v>
      </c>
      <c r="G43" s="253" t="s">
        <v>211</v>
      </c>
      <c r="H43" s="253" t="s">
        <v>211</v>
      </c>
      <c r="I43" s="253" t="s">
        <v>211</v>
      </c>
      <c r="J43" s="254" t="s">
        <v>211</v>
      </c>
    </row>
    <row r="44" spans="1:10" x14ac:dyDescent="0.25">
      <c r="A44" s="9" t="s">
        <v>74</v>
      </c>
      <c r="B44" s="207" t="s">
        <v>76</v>
      </c>
      <c r="C44" s="250" t="s">
        <v>211</v>
      </c>
      <c r="D44" s="250" t="s">
        <v>211</v>
      </c>
      <c r="E44" s="250" t="s">
        <v>211</v>
      </c>
      <c r="F44" s="250" t="s">
        <v>212</v>
      </c>
      <c r="G44" s="250" t="s">
        <v>211</v>
      </c>
      <c r="H44" s="250" t="s">
        <v>211</v>
      </c>
      <c r="I44" s="250" t="s">
        <v>212</v>
      </c>
      <c r="J44" s="251" t="s">
        <v>212</v>
      </c>
    </row>
    <row r="45" spans="1:10" x14ac:dyDescent="0.25">
      <c r="A45" s="11" t="s">
        <v>74</v>
      </c>
      <c r="B45" s="210" t="s">
        <v>77</v>
      </c>
      <c r="C45" s="253" t="s">
        <v>211</v>
      </c>
      <c r="D45" s="253" t="s">
        <v>212</v>
      </c>
      <c r="E45" s="253" t="s">
        <v>211</v>
      </c>
      <c r="F45" s="253" t="s">
        <v>212</v>
      </c>
      <c r="G45" s="253" t="s">
        <v>211</v>
      </c>
      <c r="H45" s="253" t="s">
        <v>211</v>
      </c>
      <c r="I45" s="253" t="s">
        <v>211</v>
      </c>
      <c r="J45" s="254" t="s">
        <v>211</v>
      </c>
    </row>
    <row r="46" spans="1:10" x14ac:dyDescent="0.25">
      <c r="A46" s="9" t="s">
        <v>74</v>
      </c>
      <c r="B46" s="207" t="s">
        <v>78</v>
      </c>
      <c r="C46" s="250" t="s">
        <v>211</v>
      </c>
      <c r="D46" s="250" t="s">
        <v>211</v>
      </c>
      <c r="E46" s="250" t="s">
        <v>211</v>
      </c>
      <c r="F46" s="250" t="s">
        <v>211</v>
      </c>
      <c r="G46" s="250" t="s">
        <v>211</v>
      </c>
      <c r="H46" s="250" t="s">
        <v>211</v>
      </c>
      <c r="I46" s="250" t="s">
        <v>211</v>
      </c>
      <c r="J46" s="251" t="s">
        <v>211</v>
      </c>
    </row>
    <row r="47" spans="1:10" x14ac:dyDescent="0.25">
      <c r="A47" s="11" t="s">
        <v>74</v>
      </c>
      <c r="B47" s="210" t="s">
        <v>79</v>
      </c>
      <c r="C47" s="253" t="s">
        <v>211</v>
      </c>
      <c r="D47" s="253" t="s">
        <v>212</v>
      </c>
      <c r="E47" s="253" t="s">
        <v>211</v>
      </c>
      <c r="F47" s="253" t="s">
        <v>212</v>
      </c>
      <c r="G47" s="253" t="s">
        <v>211</v>
      </c>
      <c r="H47" s="253" t="s">
        <v>212</v>
      </c>
      <c r="I47" s="253" t="s">
        <v>212</v>
      </c>
      <c r="J47" s="254" t="s">
        <v>212</v>
      </c>
    </row>
    <row r="48" spans="1:10" x14ac:dyDescent="0.25">
      <c r="A48" s="9" t="s">
        <v>80</v>
      </c>
      <c r="B48" s="207" t="s">
        <v>81</v>
      </c>
      <c r="C48" s="250" t="s">
        <v>211</v>
      </c>
      <c r="D48" s="250" t="s">
        <v>212</v>
      </c>
      <c r="E48" s="250" t="s">
        <v>212</v>
      </c>
      <c r="F48" s="250" t="s">
        <v>212</v>
      </c>
      <c r="G48" s="250" t="s">
        <v>212</v>
      </c>
      <c r="H48" s="250" t="s">
        <v>212</v>
      </c>
      <c r="I48" s="250" t="s">
        <v>212</v>
      </c>
      <c r="J48" s="251" t="s">
        <v>212</v>
      </c>
    </row>
    <row r="49" spans="1:10" x14ac:dyDescent="0.25">
      <c r="A49" s="11" t="s">
        <v>80</v>
      </c>
      <c r="B49" s="210" t="s">
        <v>82</v>
      </c>
      <c r="C49" s="253" t="s">
        <v>211</v>
      </c>
      <c r="D49" s="253" t="s">
        <v>213</v>
      </c>
      <c r="E49" s="253" t="s">
        <v>211</v>
      </c>
      <c r="F49" s="253" t="s">
        <v>213</v>
      </c>
      <c r="G49" s="253" t="s">
        <v>212</v>
      </c>
      <c r="H49" s="253" t="s">
        <v>212</v>
      </c>
      <c r="I49" s="253" t="s">
        <v>212</v>
      </c>
      <c r="J49" s="254" t="s">
        <v>212</v>
      </c>
    </row>
    <row r="50" spans="1:10" x14ac:dyDescent="0.25">
      <c r="A50" s="9" t="s">
        <v>83</v>
      </c>
      <c r="B50" s="207" t="s">
        <v>84</v>
      </c>
      <c r="C50" s="250" t="s">
        <v>211</v>
      </c>
      <c r="D50" s="250" t="s">
        <v>211</v>
      </c>
      <c r="E50" s="250" t="s">
        <v>211</v>
      </c>
      <c r="F50" s="250" t="s">
        <v>212</v>
      </c>
      <c r="G50" s="250" t="s">
        <v>212</v>
      </c>
      <c r="H50" s="250" t="s">
        <v>212</v>
      </c>
      <c r="I50" s="250" t="s">
        <v>212</v>
      </c>
      <c r="J50" s="251" t="s">
        <v>212</v>
      </c>
    </row>
    <row r="51" spans="1:10" x14ac:dyDescent="0.25">
      <c r="A51" s="11" t="s">
        <v>83</v>
      </c>
      <c r="B51" s="210" t="s">
        <v>85</v>
      </c>
      <c r="C51" s="253" t="s">
        <v>211</v>
      </c>
      <c r="D51" s="253" t="s">
        <v>211</v>
      </c>
      <c r="E51" s="253" t="s">
        <v>211</v>
      </c>
      <c r="F51" s="253" t="s">
        <v>214</v>
      </c>
      <c r="G51" s="253" t="s">
        <v>211</v>
      </c>
      <c r="H51" s="253" t="s">
        <v>212</v>
      </c>
      <c r="I51" s="253" t="s">
        <v>212</v>
      </c>
      <c r="J51" s="254" t="s">
        <v>212</v>
      </c>
    </row>
    <row r="52" spans="1:10" x14ac:dyDescent="0.25">
      <c r="A52" s="9" t="s">
        <v>86</v>
      </c>
      <c r="B52" s="207" t="s">
        <v>87</v>
      </c>
      <c r="C52" s="250" t="s">
        <v>211</v>
      </c>
      <c r="D52" s="250" t="s">
        <v>213</v>
      </c>
      <c r="E52" s="250" t="s">
        <v>211</v>
      </c>
      <c r="F52" s="250" t="s">
        <v>213</v>
      </c>
      <c r="G52" s="250" t="s">
        <v>211</v>
      </c>
      <c r="H52" s="250" t="s">
        <v>211</v>
      </c>
      <c r="I52" s="250" t="s">
        <v>211</v>
      </c>
      <c r="J52" s="251" t="s">
        <v>211</v>
      </c>
    </row>
    <row r="53" spans="1:10" x14ac:dyDescent="0.25">
      <c r="A53" s="11" t="s">
        <v>88</v>
      </c>
      <c r="B53" s="210" t="s">
        <v>89</v>
      </c>
      <c r="C53" s="253" t="s">
        <v>211</v>
      </c>
      <c r="D53" s="253" t="s">
        <v>211</v>
      </c>
      <c r="E53" s="253" t="s">
        <v>211</v>
      </c>
      <c r="F53" s="253" t="s">
        <v>212</v>
      </c>
      <c r="G53" s="253" t="s">
        <v>212</v>
      </c>
      <c r="H53" s="253" t="s">
        <v>211</v>
      </c>
      <c r="I53" s="253" t="s">
        <v>211</v>
      </c>
      <c r="J53" s="254" t="s">
        <v>211</v>
      </c>
    </row>
    <row r="54" spans="1:10" x14ac:dyDescent="0.25">
      <c r="A54" s="9" t="s">
        <v>90</v>
      </c>
      <c r="B54" s="207" t="s">
        <v>91</v>
      </c>
      <c r="C54" s="250" t="s">
        <v>211</v>
      </c>
      <c r="D54" s="250" t="s">
        <v>211</v>
      </c>
      <c r="E54" s="250" t="s">
        <v>211</v>
      </c>
      <c r="F54" s="250" t="s">
        <v>211</v>
      </c>
      <c r="G54" s="250" t="s">
        <v>211</v>
      </c>
      <c r="H54" s="250" t="s">
        <v>211</v>
      </c>
      <c r="I54" s="250" t="s">
        <v>211</v>
      </c>
      <c r="J54" s="251" t="s">
        <v>211</v>
      </c>
    </row>
    <row r="55" spans="1:10" x14ac:dyDescent="0.25">
      <c r="A55" s="11" t="s">
        <v>90</v>
      </c>
      <c r="B55" s="210" t="s">
        <v>92</v>
      </c>
      <c r="C55" s="253" t="s">
        <v>211</v>
      </c>
      <c r="D55" s="253" t="s">
        <v>212</v>
      </c>
      <c r="E55" s="253" t="s">
        <v>211</v>
      </c>
      <c r="F55" s="253" t="s">
        <v>212</v>
      </c>
      <c r="G55" s="253" t="s">
        <v>211</v>
      </c>
      <c r="H55" s="253" t="s">
        <v>212</v>
      </c>
      <c r="I55" s="253" t="s">
        <v>212</v>
      </c>
      <c r="J55" s="254" t="s">
        <v>212</v>
      </c>
    </row>
    <row r="56" spans="1:10" x14ac:dyDescent="0.25">
      <c r="A56" s="9" t="s">
        <v>90</v>
      </c>
      <c r="B56" s="207" t="s">
        <v>93</v>
      </c>
      <c r="C56" s="250" t="s">
        <v>211</v>
      </c>
      <c r="D56" s="250" t="s">
        <v>211</v>
      </c>
      <c r="E56" s="250" t="s">
        <v>211</v>
      </c>
      <c r="F56" s="250" t="s">
        <v>211</v>
      </c>
      <c r="G56" s="250" t="s">
        <v>211</v>
      </c>
      <c r="H56" s="250" t="s">
        <v>211</v>
      </c>
      <c r="I56" s="250" t="s">
        <v>211</v>
      </c>
      <c r="J56" s="251" t="s">
        <v>211</v>
      </c>
    </row>
    <row r="57" spans="1:10" x14ac:dyDescent="0.25">
      <c r="A57" s="11" t="s">
        <v>94</v>
      </c>
      <c r="B57" s="210" t="s">
        <v>95</v>
      </c>
      <c r="C57" s="253" t="s">
        <v>211</v>
      </c>
      <c r="D57" s="253" t="s">
        <v>211</v>
      </c>
      <c r="E57" s="253" t="s">
        <v>211</v>
      </c>
      <c r="F57" s="253" t="s">
        <v>212</v>
      </c>
      <c r="G57" s="253" t="s">
        <v>211</v>
      </c>
      <c r="H57" s="253" t="s">
        <v>211</v>
      </c>
      <c r="I57" s="253" t="s">
        <v>212</v>
      </c>
      <c r="J57" s="254" t="s">
        <v>211</v>
      </c>
    </row>
    <row r="58" spans="1:10" x14ac:dyDescent="0.25">
      <c r="A58" s="9" t="s">
        <v>96</v>
      </c>
      <c r="B58" s="207" t="s">
        <v>97</v>
      </c>
      <c r="C58" s="250" t="s">
        <v>211</v>
      </c>
      <c r="D58" s="250" t="s">
        <v>211</v>
      </c>
      <c r="E58" s="250" t="s">
        <v>211</v>
      </c>
      <c r="F58" s="250" t="s">
        <v>211</v>
      </c>
      <c r="G58" s="250" t="s">
        <v>211</v>
      </c>
      <c r="H58" s="250" t="s">
        <v>211</v>
      </c>
      <c r="I58" s="250" t="s">
        <v>211</v>
      </c>
      <c r="J58" s="251" t="s">
        <v>211</v>
      </c>
    </row>
    <row r="59" spans="1:10" x14ac:dyDescent="0.25">
      <c r="A59" s="11" t="s">
        <v>96</v>
      </c>
      <c r="B59" s="210" t="s">
        <v>98</v>
      </c>
      <c r="C59" s="253" t="s">
        <v>211</v>
      </c>
      <c r="D59" s="253" t="s">
        <v>211</v>
      </c>
      <c r="E59" s="253" t="s">
        <v>211</v>
      </c>
      <c r="F59" s="253" t="s">
        <v>212</v>
      </c>
      <c r="G59" s="253" t="s">
        <v>211</v>
      </c>
      <c r="H59" s="253" t="s">
        <v>211</v>
      </c>
      <c r="I59" s="253" t="s">
        <v>211</v>
      </c>
      <c r="J59" s="254" t="s">
        <v>211</v>
      </c>
    </row>
    <row r="60" spans="1:10" x14ac:dyDescent="0.25">
      <c r="A60" s="9" t="s">
        <v>99</v>
      </c>
      <c r="B60" s="207" t="s">
        <v>100</v>
      </c>
      <c r="C60" s="250" t="s">
        <v>211</v>
      </c>
      <c r="D60" s="250" t="s">
        <v>211</v>
      </c>
      <c r="E60" s="250" t="s">
        <v>211</v>
      </c>
      <c r="F60" s="250" t="s">
        <v>212</v>
      </c>
      <c r="G60" s="250" t="s">
        <v>211</v>
      </c>
      <c r="H60" s="250" t="s">
        <v>211</v>
      </c>
      <c r="I60" s="250" t="s">
        <v>212</v>
      </c>
      <c r="J60" s="251" t="s">
        <v>212</v>
      </c>
    </row>
    <row r="61" spans="1:10" x14ac:dyDescent="0.25">
      <c r="A61" s="11" t="s">
        <v>99</v>
      </c>
      <c r="B61" s="210" t="s">
        <v>101</v>
      </c>
      <c r="C61" s="253" t="s">
        <v>211</v>
      </c>
      <c r="D61" s="253" t="s">
        <v>213</v>
      </c>
      <c r="E61" s="253" t="s">
        <v>212</v>
      </c>
      <c r="F61" s="253" t="s">
        <v>213</v>
      </c>
      <c r="G61" s="253" t="s">
        <v>212</v>
      </c>
      <c r="H61" s="253" t="s">
        <v>212</v>
      </c>
      <c r="I61" s="253" t="s">
        <v>213</v>
      </c>
      <c r="J61" s="254" t="s">
        <v>213</v>
      </c>
    </row>
    <row r="62" spans="1:10" x14ac:dyDescent="0.25">
      <c r="A62" s="9" t="s">
        <v>99</v>
      </c>
      <c r="B62" s="207" t="s">
        <v>102</v>
      </c>
      <c r="C62" s="250" t="s">
        <v>211</v>
      </c>
      <c r="D62" s="250" t="s">
        <v>211</v>
      </c>
      <c r="E62" s="250" t="s">
        <v>211</v>
      </c>
      <c r="F62" s="250" t="s">
        <v>211</v>
      </c>
      <c r="G62" s="250" t="s">
        <v>211</v>
      </c>
      <c r="H62" s="250" t="s">
        <v>211</v>
      </c>
      <c r="I62" s="250" t="s">
        <v>211</v>
      </c>
      <c r="J62" s="251" t="s">
        <v>211</v>
      </c>
    </row>
    <row r="63" spans="1:10" x14ac:dyDescent="0.25">
      <c r="A63" s="11" t="s">
        <v>103</v>
      </c>
      <c r="B63" s="210" t="s">
        <v>104</v>
      </c>
      <c r="C63" s="253" t="s">
        <v>211</v>
      </c>
      <c r="D63" s="253" t="s">
        <v>211</v>
      </c>
      <c r="E63" s="253" t="s">
        <v>211</v>
      </c>
      <c r="F63" s="253" t="s">
        <v>214</v>
      </c>
      <c r="G63" s="253" t="s">
        <v>211</v>
      </c>
      <c r="H63" s="253" t="s">
        <v>213</v>
      </c>
      <c r="I63" s="253" t="s">
        <v>213</v>
      </c>
      <c r="J63" s="254" t="s">
        <v>213</v>
      </c>
    </row>
    <row r="64" spans="1:10" x14ac:dyDescent="0.25">
      <c r="A64" s="9" t="s">
        <v>103</v>
      </c>
      <c r="B64" s="207" t="s">
        <v>105</v>
      </c>
      <c r="C64" s="250" t="s">
        <v>211</v>
      </c>
      <c r="D64" s="250" t="s">
        <v>211</v>
      </c>
      <c r="E64" s="250" t="s">
        <v>211</v>
      </c>
      <c r="F64" s="250" t="s">
        <v>212</v>
      </c>
      <c r="G64" s="250" t="s">
        <v>212</v>
      </c>
      <c r="H64" s="250" t="s">
        <v>212</v>
      </c>
      <c r="I64" s="250" t="s">
        <v>212</v>
      </c>
      <c r="J64" s="251" t="s">
        <v>212</v>
      </c>
    </row>
    <row r="65" spans="1:10" x14ac:dyDescent="0.25">
      <c r="A65" s="11" t="s">
        <v>106</v>
      </c>
      <c r="B65" s="210" t="s">
        <v>107</v>
      </c>
      <c r="C65" s="253" t="s">
        <v>211</v>
      </c>
      <c r="D65" s="253" t="s">
        <v>212</v>
      </c>
      <c r="E65" s="253" t="s">
        <v>211</v>
      </c>
      <c r="F65" s="253" t="s">
        <v>213</v>
      </c>
      <c r="G65" s="253" t="s">
        <v>211</v>
      </c>
      <c r="H65" s="253" t="s">
        <v>211</v>
      </c>
      <c r="I65" s="253" t="s">
        <v>212</v>
      </c>
      <c r="J65" s="254" t="s">
        <v>211</v>
      </c>
    </row>
    <row r="66" spans="1:10" x14ac:dyDescent="0.25">
      <c r="A66" s="9" t="s">
        <v>108</v>
      </c>
      <c r="B66" s="207" t="s">
        <v>109</v>
      </c>
      <c r="C66" s="250" t="s">
        <v>211</v>
      </c>
      <c r="D66" s="250" t="s">
        <v>211</v>
      </c>
      <c r="E66" s="250" t="s">
        <v>211</v>
      </c>
      <c r="F66" s="250" t="s">
        <v>212</v>
      </c>
      <c r="G66" s="250" t="s">
        <v>212</v>
      </c>
      <c r="H66" s="250" t="s">
        <v>212</v>
      </c>
      <c r="I66" s="250" t="s">
        <v>212</v>
      </c>
      <c r="J66" s="251" t="s">
        <v>212</v>
      </c>
    </row>
    <row r="67" spans="1:10" x14ac:dyDescent="0.25">
      <c r="A67" s="11" t="s">
        <v>110</v>
      </c>
      <c r="B67" s="210" t="s">
        <v>111</v>
      </c>
      <c r="C67" s="253" t="s">
        <v>211</v>
      </c>
      <c r="D67" s="253" t="s">
        <v>211</v>
      </c>
      <c r="E67" s="253" t="s">
        <v>211</v>
      </c>
      <c r="F67" s="253" t="s">
        <v>211</v>
      </c>
      <c r="G67" s="253" t="s">
        <v>211</v>
      </c>
      <c r="H67" s="253" t="s">
        <v>211</v>
      </c>
      <c r="I67" s="253" t="s">
        <v>211</v>
      </c>
      <c r="J67" s="254" t="s">
        <v>211</v>
      </c>
    </row>
    <row r="68" spans="1:10" x14ac:dyDescent="0.25">
      <c r="A68" s="9" t="s">
        <v>112</v>
      </c>
      <c r="B68" s="207" t="s">
        <v>113</v>
      </c>
      <c r="C68" s="250" t="s">
        <v>211</v>
      </c>
      <c r="D68" s="250" t="s">
        <v>211</v>
      </c>
      <c r="E68" s="250" t="s">
        <v>211</v>
      </c>
      <c r="F68" s="250" t="s">
        <v>212</v>
      </c>
      <c r="G68" s="250" t="s">
        <v>211</v>
      </c>
      <c r="H68" s="250" t="s">
        <v>212</v>
      </c>
      <c r="I68" s="250" t="s">
        <v>212</v>
      </c>
      <c r="J68" s="251" t="s">
        <v>212</v>
      </c>
    </row>
    <row r="69" spans="1:10" x14ac:dyDescent="0.25">
      <c r="A69" s="11" t="s">
        <v>114</v>
      </c>
      <c r="B69" s="210" t="s">
        <v>115</v>
      </c>
      <c r="C69" s="253" t="s">
        <v>212</v>
      </c>
      <c r="D69" s="253" t="s">
        <v>211</v>
      </c>
      <c r="E69" s="253" t="s">
        <v>211</v>
      </c>
      <c r="F69" s="253" t="s">
        <v>212</v>
      </c>
      <c r="G69" s="253" t="s">
        <v>211</v>
      </c>
      <c r="H69" s="253" t="s">
        <v>212</v>
      </c>
      <c r="I69" s="253" t="s">
        <v>212</v>
      </c>
      <c r="J69" s="254" t="s">
        <v>212</v>
      </c>
    </row>
    <row r="70" spans="1:10" ht="13.5" thickBot="1" x14ac:dyDescent="0.3">
      <c r="A70" s="411"/>
      <c r="B70" s="412" t="s">
        <v>215</v>
      </c>
      <c r="C70" s="413">
        <v>62</v>
      </c>
      <c r="D70" s="413">
        <v>41</v>
      </c>
      <c r="E70" s="413">
        <v>60</v>
      </c>
      <c r="F70" s="413">
        <v>12</v>
      </c>
      <c r="G70" s="413">
        <v>49</v>
      </c>
      <c r="H70" s="413">
        <v>43</v>
      </c>
      <c r="I70" s="413">
        <v>33</v>
      </c>
      <c r="J70" s="414">
        <v>37</v>
      </c>
    </row>
    <row r="71" spans="1:10" x14ac:dyDescent="0.25">
      <c r="A71" s="11" t="s">
        <v>126</v>
      </c>
      <c r="B71" s="210" t="s">
        <v>127</v>
      </c>
      <c r="C71" s="253" t="s">
        <v>407</v>
      </c>
      <c r="D71" s="253" t="s">
        <v>211</v>
      </c>
      <c r="E71" s="253" t="s">
        <v>407</v>
      </c>
      <c r="F71" s="253" t="s">
        <v>211</v>
      </c>
      <c r="G71" s="253" t="s">
        <v>211</v>
      </c>
      <c r="H71" s="253" t="s">
        <v>407</v>
      </c>
      <c r="I71" s="253" t="s">
        <v>407</v>
      </c>
      <c r="J71" s="254" t="s">
        <v>407</v>
      </c>
    </row>
    <row r="72" spans="1:10" x14ac:dyDescent="0.25">
      <c r="A72" s="9" t="s">
        <v>128</v>
      </c>
      <c r="B72" s="207" t="s">
        <v>129</v>
      </c>
      <c r="C72" s="250" t="s">
        <v>211</v>
      </c>
      <c r="D72" s="250" t="s">
        <v>211</v>
      </c>
      <c r="E72" s="250" t="s">
        <v>407</v>
      </c>
      <c r="F72" s="250" t="s">
        <v>407</v>
      </c>
      <c r="G72" s="250" t="s">
        <v>407</v>
      </c>
      <c r="H72" s="250" t="s">
        <v>407</v>
      </c>
      <c r="I72" s="250" t="s">
        <v>407</v>
      </c>
      <c r="J72" s="251" t="s">
        <v>407</v>
      </c>
    </row>
    <row r="73" spans="1:10" x14ac:dyDescent="0.25">
      <c r="A73" s="11" t="s">
        <v>130</v>
      </c>
      <c r="B73" s="210" t="s">
        <v>131</v>
      </c>
      <c r="C73" s="253" t="s">
        <v>211</v>
      </c>
      <c r="D73" s="253" t="s">
        <v>211</v>
      </c>
      <c r="E73" s="253" t="s">
        <v>211</v>
      </c>
      <c r="F73" s="253" t="s">
        <v>407</v>
      </c>
      <c r="G73" s="253" t="s">
        <v>211</v>
      </c>
      <c r="H73" s="253" t="s">
        <v>407</v>
      </c>
      <c r="I73" s="253" t="s">
        <v>407</v>
      </c>
      <c r="J73" s="254" t="s">
        <v>407</v>
      </c>
    </row>
    <row r="74" spans="1:10" x14ac:dyDescent="0.25">
      <c r="A74" s="9" t="s">
        <v>132</v>
      </c>
      <c r="B74" s="207" t="s">
        <v>133</v>
      </c>
      <c r="C74" s="250" t="s">
        <v>212</v>
      </c>
      <c r="D74" s="250" t="s">
        <v>211</v>
      </c>
      <c r="E74" s="250" t="s">
        <v>211</v>
      </c>
      <c r="F74" s="250" t="s">
        <v>407</v>
      </c>
      <c r="G74" s="250" t="s">
        <v>211</v>
      </c>
      <c r="H74" s="250" t="s">
        <v>212</v>
      </c>
      <c r="I74" s="250" t="s">
        <v>212</v>
      </c>
      <c r="J74" s="251" t="s">
        <v>407</v>
      </c>
    </row>
    <row r="75" spans="1:10" x14ac:dyDescent="0.25">
      <c r="A75" s="11" t="s">
        <v>134</v>
      </c>
      <c r="B75" s="210" t="s">
        <v>135</v>
      </c>
      <c r="C75" s="253" t="s">
        <v>211</v>
      </c>
      <c r="D75" s="253" t="s">
        <v>211</v>
      </c>
      <c r="E75" s="253" t="s">
        <v>407</v>
      </c>
      <c r="F75" s="253" t="s">
        <v>407</v>
      </c>
      <c r="G75" s="253" t="s">
        <v>407</v>
      </c>
      <c r="H75" s="253" t="s">
        <v>407</v>
      </c>
      <c r="I75" s="253" t="s">
        <v>407</v>
      </c>
      <c r="J75" s="254" t="s">
        <v>407</v>
      </c>
    </row>
    <row r="76" spans="1:10" x14ac:dyDescent="0.25">
      <c r="A76" s="9" t="s">
        <v>134</v>
      </c>
      <c r="B76" s="207" t="s">
        <v>136</v>
      </c>
      <c r="C76" s="250" t="s">
        <v>211</v>
      </c>
      <c r="D76" s="250" t="s">
        <v>211</v>
      </c>
      <c r="E76" s="250" t="s">
        <v>211</v>
      </c>
      <c r="F76" s="250" t="s">
        <v>407</v>
      </c>
      <c r="G76" s="250" t="s">
        <v>211</v>
      </c>
      <c r="H76" s="250" t="s">
        <v>211</v>
      </c>
      <c r="I76" s="250" t="s">
        <v>211</v>
      </c>
      <c r="J76" s="251" t="s">
        <v>407</v>
      </c>
    </row>
    <row r="77" spans="1:10" x14ac:dyDescent="0.25">
      <c r="A77" s="11" t="s">
        <v>137</v>
      </c>
      <c r="B77" s="210" t="s">
        <v>138</v>
      </c>
      <c r="C77" s="253" t="s">
        <v>407</v>
      </c>
      <c r="D77" s="253" t="s">
        <v>407</v>
      </c>
      <c r="E77" s="253" t="s">
        <v>407</v>
      </c>
      <c r="F77" s="253" t="s">
        <v>407</v>
      </c>
      <c r="G77" s="253" t="s">
        <v>407</v>
      </c>
      <c r="H77" s="253" t="s">
        <v>407</v>
      </c>
      <c r="I77" s="253" t="s">
        <v>407</v>
      </c>
      <c r="J77" s="254" t="s">
        <v>407</v>
      </c>
    </row>
    <row r="78" spans="1:10" x14ac:dyDescent="0.25">
      <c r="A78" s="9" t="s">
        <v>137</v>
      </c>
      <c r="B78" s="207" t="s">
        <v>139</v>
      </c>
      <c r="C78" s="250" t="s">
        <v>211</v>
      </c>
      <c r="D78" s="250" t="s">
        <v>212</v>
      </c>
      <c r="E78" s="250" t="s">
        <v>212</v>
      </c>
      <c r="F78" s="250" t="s">
        <v>212</v>
      </c>
      <c r="G78" s="250" t="s">
        <v>407</v>
      </c>
      <c r="H78" s="250" t="s">
        <v>212</v>
      </c>
      <c r="I78" s="250" t="s">
        <v>212</v>
      </c>
      <c r="J78" s="251" t="s">
        <v>407</v>
      </c>
    </row>
    <row r="79" spans="1:10" x14ac:dyDescent="0.25">
      <c r="A79" s="11" t="s">
        <v>137</v>
      </c>
      <c r="B79" s="210" t="s">
        <v>140</v>
      </c>
      <c r="C79" s="253" t="s">
        <v>407</v>
      </c>
      <c r="D79" s="253" t="s">
        <v>212</v>
      </c>
      <c r="E79" s="253" t="s">
        <v>407</v>
      </c>
      <c r="F79" s="253" t="s">
        <v>213</v>
      </c>
      <c r="G79" s="253" t="s">
        <v>212</v>
      </c>
      <c r="H79" s="253" t="s">
        <v>407</v>
      </c>
      <c r="I79" s="253" t="s">
        <v>407</v>
      </c>
      <c r="J79" s="254" t="s">
        <v>407</v>
      </c>
    </row>
    <row r="80" spans="1:10" x14ac:dyDescent="0.25">
      <c r="A80" s="415" t="s">
        <v>141</v>
      </c>
      <c r="B80" s="416" t="s">
        <v>142</v>
      </c>
      <c r="C80" s="417" t="s">
        <v>211</v>
      </c>
      <c r="D80" s="417" t="s">
        <v>211</v>
      </c>
      <c r="E80" s="417" t="s">
        <v>407</v>
      </c>
      <c r="F80" s="417" t="s">
        <v>407</v>
      </c>
      <c r="G80" s="417" t="s">
        <v>211</v>
      </c>
      <c r="H80" s="417" t="s">
        <v>18</v>
      </c>
      <c r="I80" s="417" t="s">
        <v>211</v>
      </c>
      <c r="J80" s="418" t="s">
        <v>407</v>
      </c>
    </row>
    <row r="81" spans="1:10" ht="13.5" thickBot="1" x14ac:dyDescent="0.3">
      <c r="A81" s="419"/>
      <c r="B81" s="420" t="s">
        <v>216</v>
      </c>
      <c r="C81" s="421">
        <f>COUNTIF(C71:C80, "VI")</f>
        <v>6</v>
      </c>
      <c r="D81" s="421">
        <f t="shared" ref="D81:J81" si="0">COUNTIF(D71:D80, "VI")</f>
        <v>7</v>
      </c>
      <c r="E81" s="421">
        <f t="shared" si="0"/>
        <v>3</v>
      </c>
      <c r="F81" s="421">
        <f t="shared" si="0"/>
        <v>1</v>
      </c>
      <c r="G81" s="421">
        <f t="shared" si="0"/>
        <v>5</v>
      </c>
      <c r="H81" s="421">
        <f t="shared" si="0"/>
        <v>1</v>
      </c>
      <c r="I81" s="421">
        <f t="shared" si="0"/>
        <v>2</v>
      </c>
      <c r="J81" s="491">
        <f t="shared" si="0"/>
        <v>0</v>
      </c>
    </row>
    <row r="82" spans="1:10" x14ac:dyDescent="0.25">
      <c r="A82" s="40" t="s">
        <v>494</v>
      </c>
    </row>
    <row r="83" spans="1:10" x14ac:dyDescent="0.25">
      <c r="A83" s="40"/>
    </row>
    <row r="84" spans="1:10" x14ac:dyDescent="0.25">
      <c r="A84" s="40" t="s">
        <v>495</v>
      </c>
    </row>
    <row r="85" spans="1:10" x14ac:dyDescent="0.25">
      <c r="A85" s="41" t="s">
        <v>340</v>
      </c>
    </row>
    <row r="87" spans="1:10" ht="18" customHeight="1" x14ac:dyDescent="0.3">
      <c r="A87" s="422" t="s">
        <v>217</v>
      </c>
    </row>
    <row r="88" spans="1:10" ht="13" x14ac:dyDescent="0.3">
      <c r="A88" s="64" t="s">
        <v>7</v>
      </c>
      <c r="B88" s="283" t="s">
        <v>8</v>
      </c>
      <c r="C88" s="423" t="s">
        <v>218</v>
      </c>
      <c r="D88" s="702" t="s">
        <v>219</v>
      </c>
      <c r="E88" s="703"/>
      <c r="F88" s="703"/>
      <c r="G88" s="703"/>
      <c r="H88" s="703"/>
      <c r="I88" s="703"/>
      <c r="J88" s="704"/>
    </row>
    <row r="89" spans="1:10" ht="12.75" customHeight="1" x14ac:dyDescent="0.25">
      <c r="A89" s="9" t="s">
        <v>13</v>
      </c>
      <c r="B89" s="207" t="s">
        <v>15</v>
      </c>
      <c r="C89" s="424" t="s">
        <v>211</v>
      </c>
      <c r="D89" s="693" t="s">
        <v>220</v>
      </c>
      <c r="E89" s="694"/>
      <c r="F89" s="694"/>
      <c r="G89" s="694"/>
      <c r="H89" s="694"/>
      <c r="I89" s="694"/>
      <c r="J89" s="695"/>
    </row>
    <row r="90" spans="1:10" x14ac:dyDescent="0.25">
      <c r="A90" s="425" t="s">
        <v>13</v>
      </c>
      <c r="B90" s="426" t="s">
        <v>19</v>
      </c>
      <c r="C90" s="427" t="s">
        <v>211</v>
      </c>
      <c r="D90" s="699" t="s">
        <v>221</v>
      </c>
      <c r="E90" s="700"/>
      <c r="F90" s="700"/>
      <c r="G90" s="700"/>
      <c r="H90" s="700"/>
      <c r="I90" s="700"/>
      <c r="J90" s="701"/>
    </row>
    <row r="91" spans="1:10" ht="12.75" customHeight="1" x14ac:dyDescent="0.25">
      <c r="A91" s="9" t="s">
        <v>28</v>
      </c>
      <c r="B91" s="207" t="s">
        <v>29</v>
      </c>
      <c r="C91" s="424" t="s">
        <v>212</v>
      </c>
      <c r="D91" s="693" t="s">
        <v>222</v>
      </c>
      <c r="E91" s="694"/>
      <c r="F91" s="694"/>
      <c r="G91" s="694"/>
      <c r="H91" s="694"/>
      <c r="I91" s="694"/>
      <c r="J91" s="695"/>
    </row>
    <row r="92" spans="1:10" ht="13" thickBot="1" x14ac:dyDescent="0.3">
      <c r="A92" s="437" t="s">
        <v>94</v>
      </c>
      <c r="B92" s="438" t="s">
        <v>95</v>
      </c>
      <c r="C92" s="439" t="s">
        <v>211</v>
      </c>
      <c r="D92" s="696" t="s">
        <v>499</v>
      </c>
      <c r="E92" s="697"/>
      <c r="F92" s="697"/>
      <c r="G92" s="697"/>
      <c r="H92" s="697"/>
      <c r="I92" s="697"/>
      <c r="J92" s="698"/>
    </row>
    <row r="93" spans="1:10" x14ac:dyDescent="0.25">
      <c r="A93" s="40" t="s">
        <v>494</v>
      </c>
    </row>
    <row r="94" spans="1:10" s="3" customFormat="1" x14ac:dyDescent="0.25">
      <c r="A94" s="40"/>
    </row>
    <row r="95" spans="1:10" x14ac:dyDescent="0.25">
      <c r="A95" s="40" t="s">
        <v>495</v>
      </c>
    </row>
    <row r="96" spans="1:10" x14ac:dyDescent="0.25">
      <c r="A96" s="41" t="s">
        <v>340</v>
      </c>
    </row>
  </sheetData>
  <mergeCells count="6">
    <mergeCell ref="D91:J91"/>
    <mergeCell ref="D92:J92"/>
    <mergeCell ref="D90:J90"/>
    <mergeCell ref="A2:B2"/>
    <mergeCell ref="D88:J88"/>
    <mergeCell ref="D89:J89"/>
  </mergeCells>
  <hyperlinks>
    <hyperlink ref="A2:B2" location="TOC!A1" display="Return to Table of Contents"/>
  </hyperlinks>
  <pageMargins left="0.25" right="0.25" top="0.75" bottom="0.75" header="0.3" footer="0.3"/>
  <pageSetup scale="56" fitToHeight="0" orientation="portrait" r:id="rId1"/>
  <headerFooter differentFirst="1">
    <oddHeader>&amp;L2017-18 Survey of Dental Education
Report 2 - Tuition, Admission, and Attrition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3"/>
  <sheetViews>
    <sheetView zoomScaleNormal="100" workbookViewId="0">
      <pane ySplit="5" topLeftCell="A6" activePane="bottomLeft" state="frozen"/>
      <selection activeCell="G99" sqref="G99"/>
      <selection pane="bottomLeft"/>
    </sheetView>
  </sheetViews>
  <sheetFormatPr defaultColWidth="9.1796875" defaultRowHeight="12.5" x14ac:dyDescent="0.25"/>
  <cols>
    <col min="1" max="1" width="5.453125" style="1" customWidth="1"/>
    <col min="2" max="2" width="57" style="1" customWidth="1"/>
    <col min="3" max="6" width="13.453125" style="1" customWidth="1"/>
    <col min="7" max="7" width="13.54296875" style="1" customWidth="1"/>
    <col min="8" max="8" width="15.1796875" style="1" customWidth="1"/>
    <col min="9" max="9" width="13.453125" style="1" customWidth="1"/>
    <col min="10" max="10" width="16" style="1" customWidth="1"/>
    <col min="11" max="11" width="13.453125" style="1" customWidth="1"/>
    <col min="12" max="16384" width="9.1796875" style="1"/>
  </cols>
  <sheetData>
    <row r="1" spans="1:11" ht="13" x14ac:dyDescent="0.3">
      <c r="A1" s="2" t="s">
        <v>224</v>
      </c>
    </row>
    <row r="2" spans="1:11" ht="13" thickBot="1" x14ac:dyDescent="0.3">
      <c r="A2" s="663" t="s">
        <v>1</v>
      </c>
      <c r="B2" s="663"/>
    </row>
    <row r="3" spans="1:11" s="3" customFormat="1" ht="13" x14ac:dyDescent="0.3">
      <c r="A3" s="664"/>
      <c r="B3" s="665"/>
      <c r="C3" s="716" t="s">
        <v>225</v>
      </c>
      <c r="D3" s="717"/>
      <c r="E3" s="717"/>
      <c r="F3" s="428"/>
      <c r="G3" s="428"/>
      <c r="H3" s="428"/>
      <c r="I3" s="428"/>
      <c r="J3" s="428"/>
      <c r="K3" s="713"/>
    </row>
    <row r="4" spans="1:11" s="3" customFormat="1" ht="5.25" customHeight="1" x14ac:dyDescent="0.25">
      <c r="A4" s="685" t="s">
        <v>7</v>
      </c>
      <c r="B4" s="718" t="s">
        <v>8</v>
      </c>
      <c r="C4" s="719" t="s">
        <v>226</v>
      </c>
      <c r="D4" s="715" t="s">
        <v>227</v>
      </c>
      <c r="E4" s="715" t="s">
        <v>228</v>
      </c>
      <c r="F4" s="715" t="s">
        <v>229</v>
      </c>
      <c r="G4" s="715" t="s">
        <v>497</v>
      </c>
      <c r="H4" s="715" t="s">
        <v>230</v>
      </c>
      <c r="I4" s="715" t="s">
        <v>231</v>
      </c>
      <c r="J4" s="715" t="s">
        <v>232</v>
      </c>
      <c r="K4" s="714"/>
    </row>
    <row r="5" spans="1:11" s="3" customFormat="1" ht="51.75" customHeight="1" x14ac:dyDescent="0.3">
      <c r="A5" s="685"/>
      <c r="B5" s="718"/>
      <c r="C5" s="719"/>
      <c r="D5" s="715"/>
      <c r="E5" s="715"/>
      <c r="F5" s="715"/>
      <c r="G5" s="715"/>
      <c r="H5" s="715"/>
      <c r="I5" s="715"/>
      <c r="J5" s="715"/>
      <c r="K5" s="429" t="s">
        <v>498</v>
      </c>
    </row>
    <row r="6" spans="1:11" x14ac:dyDescent="0.25">
      <c r="A6" s="9" t="s">
        <v>11</v>
      </c>
      <c r="B6" s="10" t="s">
        <v>12</v>
      </c>
      <c r="C6" s="249" t="s">
        <v>211</v>
      </c>
      <c r="D6" s="250" t="s">
        <v>211</v>
      </c>
      <c r="E6" s="250" t="s">
        <v>211</v>
      </c>
      <c r="F6" s="250" t="s">
        <v>211</v>
      </c>
      <c r="G6" s="250" t="s">
        <v>211</v>
      </c>
      <c r="H6" s="250" t="s">
        <v>212</v>
      </c>
      <c r="I6" s="250" t="s">
        <v>211</v>
      </c>
      <c r="J6" s="250" t="s">
        <v>211</v>
      </c>
      <c r="K6" s="251" t="s">
        <v>213</v>
      </c>
    </row>
    <row r="7" spans="1:11" x14ac:dyDescent="0.25">
      <c r="A7" s="11" t="s">
        <v>13</v>
      </c>
      <c r="B7" s="12" t="s">
        <v>14</v>
      </c>
      <c r="C7" s="252" t="s">
        <v>211</v>
      </c>
      <c r="D7" s="253" t="s">
        <v>213</v>
      </c>
      <c r="E7" s="253" t="s">
        <v>211</v>
      </c>
      <c r="F7" s="253" t="s">
        <v>211</v>
      </c>
      <c r="G7" s="253" t="s">
        <v>211</v>
      </c>
      <c r="H7" s="253" t="s">
        <v>407</v>
      </c>
      <c r="I7" s="253" t="s">
        <v>211</v>
      </c>
      <c r="J7" s="253" t="s">
        <v>211</v>
      </c>
      <c r="K7" s="254" t="s">
        <v>211</v>
      </c>
    </row>
    <row r="8" spans="1:11" x14ac:dyDescent="0.25">
      <c r="A8" s="9" t="s">
        <v>13</v>
      </c>
      <c r="B8" s="10" t="s">
        <v>15</v>
      </c>
      <c r="C8" s="249" t="s">
        <v>211</v>
      </c>
      <c r="D8" s="250" t="s">
        <v>213</v>
      </c>
      <c r="E8" s="250" t="s">
        <v>212</v>
      </c>
      <c r="F8" s="250" t="s">
        <v>211</v>
      </c>
      <c r="G8" s="250" t="s">
        <v>212</v>
      </c>
      <c r="H8" s="250" t="s">
        <v>212</v>
      </c>
      <c r="I8" s="250" t="s">
        <v>212</v>
      </c>
      <c r="J8" s="250" t="s">
        <v>212</v>
      </c>
      <c r="K8" s="251" t="s">
        <v>213</v>
      </c>
    </row>
    <row r="9" spans="1:11" x14ac:dyDescent="0.25">
      <c r="A9" s="11" t="s">
        <v>16</v>
      </c>
      <c r="B9" s="12" t="s">
        <v>17</v>
      </c>
      <c r="C9" s="252" t="s">
        <v>211</v>
      </c>
      <c r="D9" s="253" t="s">
        <v>211</v>
      </c>
      <c r="E9" s="253" t="s">
        <v>211</v>
      </c>
      <c r="F9" s="253" t="s">
        <v>211</v>
      </c>
      <c r="G9" s="253" t="s">
        <v>211</v>
      </c>
      <c r="H9" s="253" t="s">
        <v>211</v>
      </c>
      <c r="I9" s="253" t="s">
        <v>211</v>
      </c>
      <c r="J9" s="253" t="s">
        <v>211</v>
      </c>
      <c r="K9" s="254" t="s">
        <v>211</v>
      </c>
    </row>
    <row r="10" spans="1:11" x14ac:dyDescent="0.25">
      <c r="A10" s="9" t="s">
        <v>16</v>
      </c>
      <c r="B10" s="10" t="s">
        <v>19</v>
      </c>
      <c r="C10" s="249" t="s">
        <v>212</v>
      </c>
      <c r="D10" s="250" t="s">
        <v>212</v>
      </c>
      <c r="E10" s="250" t="s">
        <v>212</v>
      </c>
      <c r="F10" s="250" t="s">
        <v>211</v>
      </c>
      <c r="G10" s="250" t="s">
        <v>212</v>
      </c>
      <c r="H10" s="250" t="s">
        <v>214</v>
      </c>
      <c r="I10" s="250" t="s">
        <v>211</v>
      </c>
      <c r="J10" s="250" t="s">
        <v>211</v>
      </c>
      <c r="K10" s="251" t="s">
        <v>212</v>
      </c>
    </row>
    <row r="11" spans="1:11" x14ac:dyDescent="0.25">
      <c r="A11" s="11" t="s">
        <v>16</v>
      </c>
      <c r="B11" s="12" t="s">
        <v>20</v>
      </c>
      <c r="C11" s="252" t="s">
        <v>211</v>
      </c>
      <c r="D11" s="253" t="s">
        <v>212</v>
      </c>
      <c r="E11" s="253" t="s">
        <v>211</v>
      </c>
      <c r="F11" s="253" t="s">
        <v>211</v>
      </c>
      <c r="G11" s="253" t="s">
        <v>211</v>
      </c>
      <c r="H11" s="253" t="s">
        <v>407</v>
      </c>
      <c r="I11" s="253" t="s">
        <v>212</v>
      </c>
      <c r="J11" s="253" t="s">
        <v>211</v>
      </c>
      <c r="K11" s="254" t="s">
        <v>212</v>
      </c>
    </row>
    <row r="12" spans="1:11" x14ac:dyDescent="0.25">
      <c r="A12" s="9" t="s">
        <v>16</v>
      </c>
      <c r="B12" s="10" t="s">
        <v>21</v>
      </c>
      <c r="C12" s="249" t="s">
        <v>211</v>
      </c>
      <c r="D12" s="250" t="s">
        <v>211</v>
      </c>
      <c r="E12" s="250" t="s">
        <v>211</v>
      </c>
      <c r="F12" s="250" t="s">
        <v>211</v>
      </c>
      <c r="G12" s="250" t="s">
        <v>211</v>
      </c>
      <c r="H12" s="250" t="s">
        <v>211</v>
      </c>
      <c r="I12" s="250" t="s">
        <v>211</v>
      </c>
      <c r="J12" s="250" t="s">
        <v>211</v>
      </c>
      <c r="K12" s="251" t="s">
        <v>211</v>
      </c>
    </row>
    <row r="13" spans="1:11" x14ac:dyDescent="0.25">
      <c r="A13" s="11" t="s">
        <v>16</v>
      </c>
      <c r="B13" s="12" t="s">
        <v>22</v>
      </c>
      <c r="C13" s="252" t="s">
        <v>211</v>
      </c>
      <c r="D13" s="253" t="s">
        <v>212</v>
      </c>
      <c r="E13" s="253" t="s">
        <v>211</v>
      </c>
      <c r="F13" s="253" t="s">
        <v>211</v>
      </c>
      <c r="G13" s="253" t="s">
        <v>212</v>
      </c>
      <c r="H13" s="253" t="s">
        <v>211</v>
      </c>
      <c r="I13" s="253" t="s">
        <v>211</v>
      </c>
      <c r="J13" s="253" t="s">
        <v>212</v>
      </c>
      <c r="K13" s="254" t="s">
        <v>212</v>
      </c>
    </row>
    <row r="14" spans="1:11" x14ac:dyDescent="0.25">
      <c r="A14" s="9" t="s">
        <v>16</v>
      </c>
      <c r="B14" s="10" t="s">
        <v>23</v>
      </c>
      <c r="C14" s="249" t="s">
        <v>212</v>
      </c>
      <c r="D14" s="250" t="s">
        <v>212</v>
      </c>
      <c r="E14" s="250" t="s">
        <v>212</v>
      </c>
      <c r="F14" s="250" t="s">
        <v>211</v>
      </c>
      <c r="G14" s="250" t="s">
        <v>212</v>
      </c>
      <c r="H14" s="250" t="s">
        <v>212</v>
      </c>
      <c r="I14" s="250" t="s">
        <v>212</v>
      </c>
      <c r="J14" s="250" t="s">
        <v>212</v>
      </c>
      <c r="K14" s="251" t="s">
        <v>212</v>
      </c>
    </row>
    <row r="15" spans="1:11" x14ac:dyDescent="0.25">
      <c r="A15" s="11" t="s">
        <v>24</v>
      </c>
      <c r="B15" s="12" t="s">
        <v>25</v>
      </c>
      <c r="C15" s="252" t="s">
        <v>211</v>
      </c>
      <c r="D15" s="253" t="s">
        <v>212</v>
      </c>
      <c r="E15" s="253" t="s">
        <v>211</v>
      </c>
      <c r="F15" s="253" t="s">
        <v>211</v>
      </c>
      <c r="G15" s="253" t="s">
        <v>211</v>
      </c>
      <c r="H15" s="253" t="s">
        <v>212</v>
      </c>
      <c r="I15" s="253" t="s">
        <v>211</v>
      </c>
      <c r="J15" s="253" t="s">
        <v>211</v>
      </c>
      <c r="K15" s="254" t="s">
        <v>211</v>
      </c>
    </row>
    <row r="16" spans="1:11" x14ac:dyDescent="0.25">
      <c r="A16" s="9" t="s">
        <v>26</v>
      </c>
      <c r="B16" s="10" t="s">
        <v>27</v>
      </c>
      <c r="C16" s="249" t="s">
        <v>211</v>
      </c>
      <c r="D16" s="250" t="s">
        <v>211</v>
      </c>
      <c r="E16" s="250" t="s">
        <v>211</v>
      </c>
      <c r="F16" s="250" t="s">
        <v>211</v>
      </c>
      <c r="G16" s="250" t="s">
        <v>211</v>
      </c>
      <c r="H16" s="250" t="s">
        <v>212</v>
      </c>
      <c r="I16" s="250" t="s">
        <v>211</v>
      </c>
      <c r="J16" s="250" t="s">
        <v>211</v>
      </c>
      <c r="K16" s="251" t="s">
        <v>212</v>
      </c>
    </row>
    <row r="17" spans="1:11" x14ac:dyDescent="0.25">
      <c r="A17" s="11" t="s">
        <v>28</v>
      </c>
      <c r="B17" s="12" t="s">
        <v>29</v>
      </c>
      <c r="C17" s="252" t="s">
        <v>211</v>
      </c>
      <c r="D17" s="253" t="s">
        <v>212</v>
      </c>
      <c r="E17" s="253" t="s">
        <v>212</v>
      </c>
      <c r="F17" s="253" t="s">
        <v>211</v>
      </c>
      <c r="G17" s="253" t="s">
        <v>211</v>
      </c>
      <c r="H17" s="253" t="s">
        <v>407</v>
      </c>
      <c r="I17" s="253" t="s">
        <v>212</v>
      </c>
      <c r="J17" s="253" t="s">
        <v>213</v>
      </c>
      <c r="K17" s="254" t="s">
        <v>212</v>
      </c>
    </row>
    <row r="18" spans="1:11" x14ac:dyDescent="0.25">
      <c r="A18" s="9" t="s">
        <v>30</v>
      </c>
      <c r="B18" s="10" t="s">
        <v>31</v>
      </c>
      <c r="C18" s="249" t="s">
        <v>211</v>
      </c>
      <c r="D18" s="250" t="s">
        <v>212</v>
      </c>
      <c r="E18" s="250" t="s">
        <v>212</v>
      </c>
      <c r="F18" s="250" t="s">
        <v>211</v>
      </c>
      <c r="G18" s="250" t="s">
        <v>212</v>
      </c>
      <c r="H18" s="250" t="s">
        <v>213</v>
      </c>
      <c r="I18" s="250" t="s">
        <v>211</v>
      </c>
      <c r="J18" s="250" t="s">
        <v>211</v>
      </c>
      <c r="K18" s="251" t="s">
        <v>211</v>
      </c>
    </row>
    <row r="19" spans="1:11" x14ac:dyDescent="0.25">
      <c r="A19" s="11" t="s">
        <v>30</v>
      </c>
      <c r="B19" s="12" t="s">
        <v>32</v>
      </c>
      <c r="C19" s="252" t="s">
        <v>211</v>
      </c>
      <c r="D19" s="253" t="s">
        <v>212</v>
      </c>
      <c r="E19" s="253" t="s">
        <v>211</v>
      </c>
      <c r="F19" s="253" t="s">
        <v>211</v>
      </c>
      <c r="G19" s="253" t="s">
        <v>211</v>
      </c>
      <c r="H19" s="253" t="s">
        <v>212</v>
      </c>
      <c r="I19" s="253" t="s">
        <v>211</v>
      </c>
      <c r="J19" s="253" t="s">
        <v>211</v>
      </c>
      <c r="K19" s="254" t="s">
        <v>211</v>
      </c>
    </row>
    <row r="20" spans="1:11" x14ac:dyDescent="0.25">
      <c r="A20" s="9" t="s">
        <v>30</v>
      </c>
      <c r="B20" s="10" t="s">
        <v>33</v>
      </c>
      <c r="C20" s="249" t="s">
        <v>211</v>
      </c>
      <c r="D20" s="250" t="s">
        <v>211</v>
      </c>
      <c r="E20" s="250" t="s">
        <v>211</v>
      </c>
      <c r="F20" s="250" t="s">
        <v>211</v>
      </c>
      <c r="G20" s="250" t="s">
        <v>211</v>
      </c>
      <c r="H20" s="250" t="s">
        <v>212</v>
      </c>
      <c r="I20" s="250" t="s">
        <v>212</v>
      </c>
      <c r="J20" s="250" t="s">
        <v>211</v>
      </c>
      <c r="K20" s="251" t="s">
        <v>213</v>
      </c>
    </row>
    <row r="21" spans="1:11" x14ac:dyDescent="0.25">
      <c r="A21" s="11" t="s">
        <v>34</v>
      </c>
      <c r="B21" s="12" t="s">
        <v>35</v>
      </c>
      <c r="C21" s="252" t="s">
        <v>211</v>
      </c>
      <c r="D21" s="253" t="s">
        <v>212</v>
      </c>
      <c r="E21" s="253" t="s">
        <v>211</v>
      </c>
      <c r="F21" s="253" t="s">
        <v>211</v>
      </c>
      <c r="G21" s="253" t="s">
        <v>211</v>
      </c>
      <c r="H21" s="253" t="s">
        <v>407</v>
      </c>
      <c r="I21" s="253" t="s">
        <v>211</v>
      </c>
      <c r="J21" s="253" t="s">
        <v>212</v>
      </c>
      <c r="K21" s="254" t="s">
        <v>211</v>
      </c>
    </row>
    <row r="22" spans="1:11" x14ac:dyDescent="0.25">
      <c r="A22" s="9" t="s">
        <v>36</v>
      </c>
      <c r="B22" s="10" t="s">
        <v>37</v>
      </c>
      <c r="C22" s="249" t="s">
        <v>211</v>
      </c>
      <c r="D22" s="250" t="s">
        <v>212</v>
      </c>
      <c r="E22" s="250" t="s">
        <v>211</v>
      </c>
      <c r="F22" s="250" t="s">
        <v>211</v>
      </c>
      <c r="G22" s="250" t="s">
        <v>211</v>
      </c>
      <c r="H22" s="250" t="s">
        <v>407</v>
      </c>
      <c r="I22" s="250" t="s">
        <v>211</v>
      </c>
      <c r="J22" s="250" t="s">
        <v>211</v>
      </c>
      <c r="K22" s="251" t="s">
        <v>211</v>
      </c>
    </row>
    <row r="23" spans="1:11" x14ac:dyDescent="0.25">
      <c r="A23" s="11" t="s">
        <v>36</v>
      </c>
      <c r="B23" s="12" t="s">
        <v>38</v>
      </c>
      <c r="C23" s="252" t="s">
        <v>211</v>
      </c>
      <c r="D23" s="253" t="s">
        <v>212</v>
      </c>
      <c r="E23" s="253" t="s">
        <v>211</v>
      </c>
      <c r="F23" s="253" t="s">
        <v>211</v>
      </c>
      <c r="G23" s="253" t="s">
        <v>211</v>
      </c>
      <c r="H23" s="253" t="s">
        <v>407</v>
      </c>
      <c r="I23" s="253" t="s">
        <v>211</v>
      </c>
      <c r="J23" s="253" t="s">
        <v>212</v>
      </c>
      <c r="K23" s="254" t="s">
        <v>211</v>
      </c>
    </row>
    <row r="24" spans="1:11" x14ac:dyDescent="0.25">
      <c r="A24" s="9" t="s">
        <v>36</v>
      </c>
      <c r="B24" s="10" t="s">
        <v>39</v>
      </c>
      <c r="C24" s="249" t="s">
        <v>211</v>
      </c>
      <c r="D24" s="250" t="s">
        <v>212</v>
      </c>
      <c r="E24" s="250" t="s">
        <v>211</v>
      </c>
      <c r="F24" s="250" t="s">
        <v>211</v>
      </c>
      <c r="G24" s="250" t="s">
        <v>212</v>
      </c>
      <c r="H24" s="250" t="s">
        <v>407</v>
      </c>
      <c r="I24" s="250" t="s">
        <v>212</v>
      </c>
      <c r="J24" s="250" t="s">
        <v>212</v>
      </c>
      <c r="K24" s="251" t="s">
        <v>211</v>
      </c>
    </row>
    <row r="25" spans="1:11" x14ac:dyDescent="0.25">
      <c r="A25" s="11" t="s">
        <v>40</v>
      </c>
      <c r="B25" s="12" t="s">
        <v>41</v>
      </c>
      <c r="C25" s="252" t="s">
        <v>211</v>
      </c>
      <c r="D25" s="253" t="s">
        <v>212</v>
      </c>
      <c r="E25" s="253" t="s">
        <v>211</v>
      </c>
      <c r="F25" s="253" t="s">
        <v>211</v>
      </c>
      <c r="G25" s="253" t="s">
        <v>211</v>
      </c>
      <c r="H25" s="253" t="s">
        <v>212</v>
      </c>
      <c r="I25" s="253" t="s">
        <v>211</v>
      </c>
      <c r="J25" s="253" t="s">
        <v>212</v>
      </c>
      <c r="K25" s="254" t="s">
        <v>212</v>
      </c>
    </row>
    <row r="26" spans="1:11" x14ac:dyDescent="0.25">
      <c r="A26" s="9" t="s">
        <v>42</v>
      </c>
      <c r="B26" s="10" t="s">
        <v>43</v>
      </c>
      <c r="C26" s="249" t="s">
        <v>211</v>
      </c>
      <c r="D26" s="250" t="s">
        <v>211</v>
      </c>
      <c r="E26" s="250" t="s">
        <v>211</v>
      </c>
      <c r="F26" s="250" t="s">
        <v>211</v>
      </c>
      <c r="G26" s="250" t="s">
        <v>211</v>
      </c>
      <c r="H26" s="250" t="s">
        <v>211</v>
      </c>
      <c r="I26" s="250" t="s">
        <v>211</v>
      </c>
      <c r="J26" s="250" t="s">
        <v>211</v>
      </c>
      <c r="K26" s="251" t="s">
        <v>211</v>
      </c>
    </row>
    <row r="27" spans="1:11" x14ac:dyDescent="0.25">
      <c r="A27" s="11" t="s">
        <v>44</v>
      </c>
      <c r="B27" s="12" t="s">
        <v>45</v>
      </c>
      <c r="C27" s="252" t="s">
        <v>211</v>
      </c>
      <c r="D27" s="253" t="s">
        <v>212</v>
      </c>
      <c r="E27" s="253" t="s">
        <v>211</v>
      </c>
      <c r="F27" s="253" t="s">
        <v>211</v>
      </c>
      <c r="G27" s="253" t="s">
        <v>212</v>
      </c>
      <c r="H27" s="253" t="s">
        <v>212</v>
      </c>
      <c r="I27" s="253" t="s">
        <v>211</v>
      </c>
      <c r="J27" s="253" t="s">
        <v>211</v>
      </c>
      <c r="K27" s="254" t="s">
        <v>212</v>
      </c>
    </row>
    <row r="28" spans="1:11" x14ac:dyDescent="0.25">
      <c r="A28" s="9" t="s">
        <v>44</v>
      </c>
      <c r="B28" s="10" t="s">
        <v>46</v>
      </c>
      <c r="C28" s="249" t="s">
        <v>211</v>
      </c>
      <c r="D28" s="250" t="s">
        <v>212</v>
      </c>
      <c r="E28" s="250" t="s">
        <v>211</v>
      </c>
      <c r="F28" s="250" t="s">
        <v>211</v>
      </c>
      <c r="G28" s="250" t="s">
        <v>212</v>
      </c>
      <c r="H28" s="250" t="s">
        <v>211</v>
      </c>
      <c r="I28" s="250" t="s">
        <v>211</v>
      </c>
      <c r="J28" s="250" t="s">
        <v>211</v>
      </c>
      <c r="K28" s="251" t="s">
        <v>211</v>
      </c>
    </row>
    <row r="29" spans="1:11" x14ac:dyDescent="0.25">
      <c r="A29" s="11" t="s">
        <v>47</v>
      </c>
      <c r="B29" s="12" t="s">
        <v>48</v>
      </c>
      <c r="C29" s="252" t="s">
        <v>212</v>
      </c>
      <c r="D29" s="253" t="s">
        <v>212</v>
      </c>
      <c r="E29" s="253" t="s">
        <v>211</v>
      </c>
      <c r="F29" s="253" t="s">
        <v>212</v>
      </c>
      <c r="G29" s="253" t="s">
        <v>212</v>
      </c>
      <c r="H29" s="253" t="s">
        <v>212</v>
      </c>
      <c r="I29" s="253" t="s">
        <v>212</v>
      </c>
      <c r="J29" s="253" t="s">
        <v>212</v>
      </c>
      <c r="K29" s="254" t="s">
        <v>212</v>
      </c>
    </row>
    <row r="30" spans="1:11" x14ac:dyDescent="0.25">
      <c r="A30" s="9" t="s">
        <v>49</v>
      </c>
      <c r="B30" s="10" t="s">
        <v>50</v>
      </c>
      <c r="C30" s="249" t="s">
        <v>211</v>
      </c>
      <c r="D30" s="250" t="s">
        <v>212</v>
      </c>
      <c r="E30" s="250" t="s">
        <v>211</v>
      </c>
      <c r="F30" s="250" t="s">
        <v>211</v>
      </c>
      <c r="G30" s="250" t="s">
        <v>212</v>
      </c>
      <c r="H30" s="250" t="s">
        <v>214</v>
      </c>
      <c r="I30" s="250" t="s">
        <v>211</v>
      </c>
      <c r="J30" s="250" t="s">
        <v>212</v>
      </c>
      <c r="K30" s="251" t="s">
        <v>212</v>
      </c>
    </row>
    <row r="31" spans="1:11" x14ac:dyDescent="0.25">
      <c r="A31" s="11" t="s">
        <v>51</v>
      </c>
      <c r="B31" s="12" t="s">
        <v>52</v>
      </c>
      <c r="C31" s="252" t="s">
        <v>211</v>
      </c>
      <c r="D31" s="253" t="s">
        <v>212</v>
      </c>
      <c r="E31" s="253" t="s">
        <v>211</v>
      </c>
      <c r="F31" s="253" t="s">
        <v>211</v>
      </c>
      <c r="G31" s="253" t="s">
        <v>213</v>
      </c>
      <c r="H31" s="253" t="s">
        <v>212</v>
      </c>
      <c r="I31" s="253" t="s">
        <v>212</v>
      </c>
      <c r="J31" s="253" t="s">
        <v>211</v>
      </c>
      <c r="K31" s="254" t="s">
        <v>212</v>
      </c>
    </row>
    <row r="32" spans="1:11" x14ac:dyDescent="0.25">
      <c r="A32" s="9" t="s">
        <v>53</v>
      </c>
      <c r="B32" s="10" t="s">
        <v>54</v>
      </c>
      <c r="C32" s="249" t="s">
        <v>211</v>
      </c>
      <c r="D32" s="250" t="s">
        <v>211</v>
      </c>
      <c r="E32" s="250" t="s">
        <v>211</v>
      </c>
      <c r="F32" s="250" t="s">
        <v>211</v>
      </c>
      <c r="G32" s="250" t="s">
        <v>211</v>
      </c>
      <c r="H32" s="250" t="s">
        <v>212</v>
      </c>
      <c r="I32" s="250" t="s">
        <v>211</v>
      </c>
      <c r="J32" s="250" t="s">
        <v>211</v>
      </c>
      <c r="K32" s="251" t="s">
        <v>211</v>
      </c>
    </row>
    <row r="33" spans="1:11" x14ac:dyDescent="0.25">
      <c r="A33" s="11" t="s">
        <v>53</v>
      </c>
      <c r="B33" s="12" t="s">
        <v>55</v>
      </c>
      <c r="C33" s="252" t="s">
        <v>211</v>
      </c>
      <c r="D33" s="253" t="s">
        <v>212</v>
      </c>
      <c r="E33" s="253" t="s">
        <v>211</v>
      </c>
      <c r="F33" s="253" t="s">
        <v>211</v>
      </c>
      <c r="G33" s="253" t="s">
        <v>211</v>
      </c>
      <c r="H33" s="253" t="s">
        <v>407</v>
      </c>
      <c r="I33" s="253" t="s">
        <v>212</v>
      </c>
      <c r="J33" s="253" t="s">
        <v>212</v>
      </c>
      <c r="K33" s="254" t="s">
        <v>212</v>
      </c>
    </row>
    <row r="34" spans="1:11" x14ac:dyDescent="0.25">
      <c r="A34" s="9" t="s">
        <v>53</v>
      </c>
      <c r="B34" s="10" t="s">
        <v>56</v>
      </c>
      <c r="C34" s="249" t="s">
        <v>211</v>
      </c>
      <c r="D34" s="250" t="s">
        <v>212</v>
      </c>
      <c r="E34" s="250" t="s">
        <v>212</v>
      </c>
      <c r="F34" s="250" t="s">
        <v>211</v>
      </c>
      <c r="G34" s="250" t="s">
        <v>212</v>
      </c>
      <c r="H34" s="250" t="s">
        <v>212</v>
      </c>
      <c r="I34" s="250" t="s">
        <v>211</v>
      </c>
      <c r="J34" s="250" t="s">
        <v>211</v>
      </c>
      <c r="K34" s="251" t="s">
        <v>212</v>
      </c>
    </row>
    <row r="35" spans="1:11" x14ac:dyDescent="0.25">
      <c r="A35" s="11" t="s">
        <v>57</v>
      </c>
      <c r="B35" s="12" t="s">
        <v>58</v>
      </c>
      <c r="C35" s="252" t="s">
        <v>211</v>
      </c>
      <c r="D35" s="253" t="s">
        <v>212</v>
      </c>
      <c r="E35" s="253" t="s">
        <v>211</v>
      </c>
      <c r="F35" s="253" t="s">
        <v>212</v>
      </c>
      <c r="G35" s="253" t="s">
        <v>212</v>
      </c>
      <c r="H35" s="253" t="s">
        <v>407</v>
      </c>
      <c r="I35" s="253" t="s">
        <v>211</v>
      </c>
      <c r="J35" s="253" t="s">
        <v>212</v>
      </c>
      <c r="K35" s="254" t="s">
        <v>211</v>
      </c>
    </row>
    <row r="36" spans="1:11" x14ac:dyDescent="0.25">
      <c r="A36" s="9" t="s">
        <v>57</v>
      </c>
      <c r="B36" s="10" t="s">
        <v>59</v>
      </c>
      <c r="C36" s="249" t="s">
        <v>211</v>
      </c>
      <c r="D36" s="250" t="s">
        <v>211</v>
      </c>
      <c r="E36" s="250" t="s">
        <v>211</v>
      </c>
      <c r="F36" s="250" t="s">
        <v>211</v>
      </c>
      <c r="G36" s="250" t="s">
        <v>211</v>
      </c>
      <c r="H36" s="250" t="s">
        <v>407</v>
      </c>
      <c r="I36" s="250" t="s">
        <v>211</v>
      </c>
      <c r="J36" s="250" t="s">
        <v>211</v>
      </c>
      <c r="K36" s="251" t="s">
        <v>211</v>
      </c>
    </row>
    <row r="37" spans="1:11" x14ac:dyDescent="0.25">
      <c r="A37" s="11" t="s">
        <v>60</v>
      </c>
      <c r="B37" s="12" t="s">
        <v>61</v>
      </c>
      <c r="C37" s="252" t="s">
        <v>211</v>
      </c>
      <c r="D37" s="253" t="s">
        <v>211</v>
      </c>
      <c r="E37" s="253" t="s">
        <v>211</v>
      </c>
      <c r="F37" s="253" t="s">
        <v>211</v>
      </c>
      <c r="G37" s="253" t="s">
        <v>211</v>
      </c>
      <c r="H37" s="253" t="s">
        <v>407</v>
      </c>
      <c r="I37" s="253" t="s">
        <v>211</v>
      </c>
      <c r="J37" s="253" t="s">
        <v>212</v>
      </c>
      <c r="K37" s="254" t="s">
        <v>211</v>
      </c>
    </row>
    <row r="38" spans="1:11" x14ac:dyDescent="0.25">
      <c r="A38" s="9" t="s">
        <v>62</v>
      </c>
      <c r="B38" s="10" t="s">
        <v>63</v>
      </c>
      <c r="C38" s="249" t="s">
        <v>211</v>
      </c>
      <c r="D38" s="250" t="s">
        <v>212</v>
      </c>
      <c r="E38" s="250" t="s">
        <v>212</v>
      </c>
      <c r="F38" s="250" t="s">
        <v>211</v>
      </c>
      <c r="G38" s="250" t="s">
        <v>211</v>
      </c>
      <c r="H38" s="250" t="s">
        <v>213</v>
      </c>
      <c r="I38" s="250" t="s">
        <v>212</v>
      </c>
      <c r="J38" s="250" t="s">
        <v>212</v>
      </c>
      <c r="K38" s="251" t="s">
        <v>212</v>
      </c>
    </row>
    <row r="39" spans="1:11" x14ac:dyDescent="0.25">
      <c r="A39" s="11" t="s">
        <v>64</v>
      </c>
      <c r="B39" s="12" t="s">
        <v>65</v>
      </c>
      <c r="C39" s="252" t="s">
        <v>211</v>
      </c>
      <c r="D39" s="253" t="s">
        <v>213</v>
      </c>
      <c r="E39" s="253" t="s">
        <v>212</v>
      </c>
      <c r="F39" s="253" t="s">
        <v>211</v>
      </c>
      <c r="G39" s="253" t="s">
        <v>211</v>
      </c>
      <c r="H39" s="253" t="s">
        <v>213</v>
      </c>
      <c r="I39" s="253" t="s">
        <v>211</v>
      </c>
      <c r="J39" s="253" t="s">
        <v>213</v>
      </c>
      <c r="K39" s="254" t="s">
        <v>211</v>
      </c>
    </row>
    <row r="40" spans="1:11" x14ac:dyDescent="0.25">
      <c r="A40" s="9" t="s">
        <v>64</v>
      </c>
      <c r="B40" s="10" t="s">
        <v>66</v>
      </c>
      <c r="C40" s="249" t="s">
        <v>211</v>
      </c>
      <c r="D40" s="250" t="s">
        <v>212</v>
      </c>
      <c r="E40" s="250" t="s">
        <v>211</v>
      </c>
      <c r="F40" s="250" t="s">
        <v>211</v>
      </c>
      <c r="G40" s="250" t="s">
        <v>212</v>
      </c>
      <c r="H40" s="250" t="s">
        <v>211</v>
      </c>
      <c r="I40" s="250" t="s">
        <v>211</v>
      </c>
      <c r="J40" s="250" t="s">
        <v>211</v>
      </c>
      <c r="K40" s="251" t="s">
        <v>211</v>
      </c>
    </row>
    <row r="41" spans="1:11" x14ac:dyDescent="0.25">
      <c r="A41" s="11" t="s">
        <v>67</v>
      </c>
      <c r="B41" s="12" t="s">
        <v>68</v>
      </c>
      <c r="C41" s="252" t="s">
        <v>211</v>
      </c>
      <c r="D41" s="253" t="s">
        <v>211</v>
      </c>
      <c r="E41" s="253" t="s">
        <v>211</v>
      </c>
      <c r="F41" s="253" t="s">
        <v>212</v>
      </c>
      <c r="G41" s="253" t="s">
        <v>212</v>
      </c>
      <c r="H41" s="253" t="s">
        <v>211</v>
      </c>
      <c r="I41" s="253" t="s">
        <v>211</v>
      </c>
      <c r="J41" s="253" t="s">
        <v>212</v>
      </c>
      <c r="K41" s="254" t="s">
        <v>213</v>
      </c>
    </row>
    <row r="42" spans="1:11" x14ac:dyDescent="0.25">
      <c r="A42" s="9" t="s">
        <v>67</v>
      </c>
      <c r="B42" s="10" t="s">
        <v>69</v>
      </c>
      <c r="C42" s="249" t="s">
        <v>211</v>
      </c>
      <c r="D42" s="250" t="s">
        <v>211</v>
      </c>
      <c r="E42" s="250" t="s">
        <v>211</v>
      </c>
      <c r="F42" s="250" t="s">
        <v>211</v>
      </c>
      <c r="G42" s="250" t="s">
        <v>211</v>
      </c>
      <c r="H42" s="250" t="s">
        <v>407</v>
      </c>
      <c r="I42" s="250" t="s">
        <v>211</v>
      </c>
      <c r="J42" s="250" t="s">
        <v>211</v>
      </c>
      <c r="K42" s="251" t="s">
        <v>211</v>
      </c>
    </row>
    <row r="43" spans="1:11" x14ac:dyDescent="0.25">
      <c r="A43" s="11" t="s">
        <v>70</v>
      </c>
      <c r="B43" s="12" t="s">
        <v>71</v>
      </c>
      <c r="C43" s="252" t="s">
        <v>211</v>
      </c>
      <c r="D43" s="253" t="s">
        <v>212</v>
      </c>
      <c r="E43" s="253" t="s">
        <v>211</v>
      </c>
      <c r="F43" s="253" t="s">
        <v>212</v>
      </c>
      <c r="G43" s="253" t="s">
        <v>211</v>
      </c>
      <c r="H43" s="253" t="s">
        <v>407</v>
      </c>
      <c r="I43" s="253" t="s">
        <v>212</v>
      </c>
      <c r="J43" s="253" t="s">
        <v>212</v>
      </c>
      <c r="K43" s="254" t="s">
        <v>212</v>
      </c>
    </row>
    <row r="44" spans="1:11" x14ac:dyDescent="0.25">
      <c r="A44" s="9" t="s">
        <v>72</v>
      </c>
      <c r="B44" s="10" t="s">
        <v>73</v>
      </c>
      <c r="C44" s="249" t="s">
        <v>211</v>
      </c>
      <c r="D44" s="250" t="s">
        <v>211</v>
      </c>
      <c r="E44" s="250" t="s">
        <v>211</v>
      </c>
      <c r="F44" s="250" t="s">
        <v>211</v>
      </c>
      <c r="G44" s="250" t="s">
        <v>211</v>
      </c>
      <c r="H44" s="250" t="s">
        <v>211</v>
      </c>
      <c r="I44" s="250" t="s">
        <v>211</v>
      </c>
      <c r="J44" s="250" t="s">
        <v>211</v>
      </c>
      <c r="K44" s="251" t="s">
        <v>211</v>
      </c>
    </row>
    <row r="45" spans="1:11" x14ac:dyDescent="0.25">
      <c r="A45" s="11" t="s">
        <v>74</v>
      </c>
      <c r="B45" s="12" t="s">
        <v>75</v>
      </c>
      <c r="C45" s="252" t="s">
        <v>211</v>
      </c>
      <c r="D45" s="253" t="s">
        <v>212</v>
      </c>
      <c r="E45" s="253" t="s">
        <v>211</v>
      </c>
      <c r="F45" s="253" t="s">
        <v>211</v>
      </c>
      <c r="G45" s="253" t="s">
        <v>211</v>
      </c>
      <c r="H45" s="253" t="s">
        <v>211</v>
      </c>
      <c r="I45" s="253" t="s">
        <v>212</v>
      </c>
      <c r="J45" s="253" t="s">
        <v>211</v>
      </c>
      <c r="K45" s="254" t="s">
        <v>212</v>
      </c>
    </row>
    <row r="46" spans="1:11" x14ac:dyDescent="0.25">
      <c r="A46" s="9" t="s">
        <v>74</v>
      </c>
      <c r="B46" s="10" t="s">
        <v>76</v>
      </c>
      <c r="C46" s="249" t="s">
        <v>211</v>
      </c>
      <c r="D46" s="250" t="s">
        <v>212</v>
      </c>
      <c r="E46" s="250" t="s">
        <v>211</v>
      </c>
      <c r="F46" s="250" t="s">
        <v>211</v>
      </c>
      <c r="G46" s="250" t="s">
        <v>211</v>
      </c>
      <c r="H46" s="250" t="s">
        <v>212</v>
      </c>
      <c r="I46" s="250" t="s">
        <v>211</v>
      </c>
      <c r="J46" s="250" t="s">
        <v>211</v>
      </c>
      <c r="K46" s="251" t="s">
        <v>211</v>
      </c>
    </row>
    <row r="47" spans="1:11" x14ac:dyDescent="0.25">
      <c r="A47" s="11" t="s">
        <v>74</v>
      </c>
      <c r="B47" s="12" t="s">
        <v>77</v>
      </c>
      <c r="C47" s="252" t="s">
        <v>211</v>
      </c>
      <c r="D47" s="253" t="s">
        <v>211</v>
      </c>
      <c r="E47" s="253" t="s">
        <v>211</v>
      </c>
      <c r="F47" s="253" t="s">
        <v>211</v>
      </c>
      <c r="G47" s="253" t="s">
        <v>211</v>
      </c>
      <c r="H47" s="253" t="s">
        <v>212</v>
      </c>
      <c r="I47" s="253" t="s">
        <v>211</v>
      </c>
      <c r="J47" s="253" t="s">
        <v>211</v>
      </c>
      <c r="K47" s="254" t="s">
        <v>212</v>
      </c>
    </row>
    <row r="48" spans="1:11" x14ac:dyDescent="0.25">
      <c r="A48" s="9" t="s">
        <v>74</v>
      </c>
      <c r="B48" s="10" t="s">
        <v>78</v>
      </c>
      <c r="C48" s="249" t="s">
        <v>211</v>
      </c>
      <c r="D48" s="250" t="s">
        <v>211</v>
      </c>
      <c r="E48" s="250" t="s">
        <v>211</v>
      </c>
      <c r="F48" s="250" t="s">
        <v>211</v>
      </c>
      <c r="G48" s="250" t="s">
        <v>211</v>
      </c>
      <c r="H48" s="250" t="s">
        <v>211</v>
      </c>
      <c r="I48" s="250" t="s">
        <v>211</v>
      </c>
      <c r="J48" s="250" t="s">
        <v>211</v>
      </c>
      <c r="K48" s="251" t="s">
        <v>211</v>
      </c>
    </row>
    <row r="49" spans="1:11" x14ac:dyDescent="0.25">
      <c r="A49" s="11" t="s">
        <v>74</v>
      </c>
      <c r="B49" s="12" t="s">
        <v>79</v>
      </c>
      <c r="C49" s="252" t="s">
        <v>211</v>
      </c>
      <c r="D49" s="253" t="s">
        <v>212</v>
      </c>
      <c r="E49" s="253" t="s">
        <v>211</v>
      </c>
      <c r="F49" s="253" t="s">
        <v>211</v>
      </c>
      <c r="G49" s="253" t="s">
        <v>211</v>
      </c>
      <c r="H49" s="253" t="s">
        <v>407</v>
      </c>
      <c r="I49" s="253" t="s">
        <v>211</v>
      </c>
      <c r="J49" s="253" t="s">
        <v>212</v>
      </c>
      <c r="K49" s="254" t="s">
        <v>211</v>
      </c>
    </row>
    <row r="50" spans="1:11" x14ac:dyDescent="0.25">
      <c r="A50" s="9" t="s">
        <v>80</v>
      </c>
      <c r="B50" s="10" t="s">
        <v>81</v>
      </c>
      <c r="C50" s="249" t="s">
        <v>211</v>
      </c>
      <c r="D50" s="250" t="s">
        <v>212</v>
      </c>
      <c r="E50" s="250" t="s">
        <v>212</v>
      </c>
      <c r="F50" s="250" t="s">
        <v>211</v>
      </c>
      <c r="G50" s="250" t="s">
        <v>211</v>
      </c>
      <c r="H50" s="250" t="s">
        <v>212</v>
      </c>
      <c r="I50" s="250" t="s">
        <v>211</v>
      </c>
      <c r="J50" s="250" t="s">
        <v>211</v>
      </c>
      <c r="K50" s="251" t="s">
        <v>212</v>
      </c>
    </row>
    <row r="51" spans="1:11" x14ac:dyDescent="0.25">
      <c r="A51" s="11" t="s">
        <v>80</v>
      </c>
      <c r="B51" s="12" t="s">
        <v>82</v>
      </c>
      <c r="C51" s="252" t="s">
        <v>211</v>
      </c>
      <c r="D51" s="253" t="s">
        <v>213</v>
      </c>
      <c r="E51" s="253" t="s">
        <v>211</v>
      </c>
      <c r="F51" s="253" t="s">
        <v>211</v>
      </c>
      <c r="G51" s="253" t="s">
        <v>212</v>
      </c>
      <c r="H51" s="253" t="s">
        <v>407</v>
      </c>
      <c r="I51" s="253" t="s">
        <v>211</v>
      </c>
      <c r="J51" s="253" t="s">
        <v>211</v>
      </c>
      <c r="K51" s="254" t="s">
        <v>212</v>
      </c>
    </row>
    <row r="52" spans="1:11" x14ac:dyDescent="0.25">
      <c r="A52" s="9" t="s">
        <v>83</v>
      </c>
      <c r="B52" s="10" t="s">
        <v>84</v>
      </c>
      <c r="C52" s="249" t="s">
        <v>211</v>
      </c>
      <c r="D52" s="250" t="s">
        <v>213</v>
      </c>
      <c r="E52" s="250" t="s">
        <v>211</v>
      </c>
      <c r="F52" s="250" t="s">
        <v>211</v>
      </c>
      <c r="G52" s="250" t="s">
        <v>212</v>
      </c>
      <c r="H52" s="250" t="s">
        <v>407</v>
      </c>
      <c r="I52" s="250" t="s">
        <v>211</v>
      </c>
      <c r="J52" s="250" t="s">
        <v>212</v>
      </c>
      <c r="K52" s="251" t="s">
        <v>211</v>
      </c>
    </row>
    <row r="53" spans="1:11" x14ac:dyDescent="0.25">
      <c r="A53" s="11" t="s">
        <v>83</v>
      </c>
      <c r="B53" s="12" t="s">
        <v>85</v>
      </c>
      <c r="C53" s="252" t="s">
        <v>211</v>
      </c>
      <c r="D53" s="253" t="s">
        <v>212</v>
      </c>
      <c r="E53" s="253" t="s">
        <v>211</v>
      </c>
      <c r="F53" s="253" t="s">
        <v>211</v>
      </c>
      <c r="G53" s="253" t="s">
        <v>211</v>
      </c>
      <c r="H53" s="253" t="s">
        <v>407</v>
      </c>
      <c r="I53" s="253" t="s">
        <v>211</v>
      </c>
      <c r="J53" s="253" t="s">
        <v>211</v>
      </c>
      <c r="K53" s="254" t="s">
        <v>212</v>
      </c>
    </row>
    <row r="54" spans="1:11" x14ac:dyDescent="0.25">
      <c r="A54" s="9" t="s">
        <v>86</v>
      </c>
      <c r="B54" s="10" t="s">
        <v>87</v>
      </c>
      <c r="C54" s="249" t="s">
        <v>211</v>
      </c>
      <c r="D54" s="250" t="s">
        <v>212</v>
      </c>
      <c r="E54" s="250" t="s">
        <v>211</v>
      </c>
      <c r="F54" s="250" t="s">
        <v>211</v>
      </c>
      <c r="G54" s="250" t="s">
        <v>211</v>
      </c>
      <c r="H54" s="250" t="s">
        <v>407</v>
      </c>
      <c r="I54" s="250" t="s">
        <v>211</v>
      </c>
      <c r="J54" s="250" t="s">
        <v>211</v>
      </c>
      <c r="K54" s="251" t="s">
        <v>212</v>
      </c>
    </row>
    <row r="55" spans="1:11" x14ac:dyDescent="0.25">
      <c r="A55" s="11" t="s">
        <v>88</v>
      </c>
      <c r="B55" s="12" t="s">
        <v>89</v>
      </c>
      <c r="C55" s="252" t="s">
        <v>211</v>
      </c>
      <c r="D55" s="253" t="s">
        <v>212</v>
      </c>
      <c r="E55" s="253" t="s">
        <v>211</v>
      </c>
      <c r="F55" s="253" t="s">
        <v>211</v>
      </c>
      <c r="G55" s="253" t="s">
        <v>212</v>
      </c>
      <c r="H55" s="253" t="s">
        <v>407</v>
      </c>
      <c r="I55" s="253" t="s">
        <v>211</v>
      </c>
      <c r="J55" s="253" t="s">
        <v>211</v>
      </c>
      <c r="K55" s="254" t="s">
        <v>212</v>
      </c>
    </row>
    <row r="56" spans="1:11" x14ac:dyDescent="0.25">
      <c r="A56" s="9" t="s">
        <v>90</v>
      </c>
      <c r="B56" s="10" t="s">
        <v>91</v>
      </c>
      <c r="C56" s="249" t="s">
        <v>211</v>
      </c>
      <c r="D56" s="250" t="s">
        <v>211</v>
      </c>
      <c r="E56" s="250" t="s">
        <v>211</v>
      </c>
      <c r="F56" s="250" t="s">
        <v>211</v>
      </c>
      <c r="G56" s="250" t="s">
        <v>211</v>
      </c>
      <c r="H56" s="250" t="s">
        <v>211</v>
      </c>
      <c r="I56" s="250" t="s">
        <v>211</v>
      </c>
      <c r="J56" s="250" t="s">
        <v>211</v>
      </c>
      <c r="K56" s="251" t="s">
        <v>211</v>
      </c>
    </row>
    <row r="57" spans="1:11" x14ac:dyDescent="0.25">
      <c r="A57" s="11" t="s">
        <v>90</v>
      </c>
      <c r="B57" s="12" t="s">
        <v>92</v>
      </c>
      <c r="C57" s="252" t="s">
        <v>211</v>
      </c>
      <c r="D57" s="253" t="s">
        <v>212</v>
      </c>
      <c r="E57" s="253" t="s">
        <v>211</v>
      </c>
      <c r="F57" s="253" t="s">
        <v>211</v>
      </c>
      <c r="G57" s="253" t="s">
        <v>212</v>
      </c>
      <c r="H57" s="253" t="s">
        <v>212</v>
      </c>
      <c r="I57" s="253" t="s">
        <v>211</v>
      </c>
      <c r="J57" s="253" t="s">
        <v>211</v>
      </c>
      <c r="K57" s="254" t="s">
        <v>211</v>
      </c>
    </row>
    <row r="58" spans="1:11" x14ac:dyDescent="0.25">
      <c r="A58" s="9" t="s">
        <v>90</v>
      </c>
      <c r="B58" s="10" t="s">
        <v>93</v>
      </c>
      <c r="C58" s="249" t="s">
        <v>211</v>
      </c>
      <c r="D58" s="250" t="s">
        <v>211</v>
      </c>
      <c r="E58" s="250" t="s">
        <v>211</v>
      </c>
      <c r="F58" s="250" t="s">
        <v>211</v>
      </c>
      <c r="G58" s="250" t="s">
        <v>211</v>
      </c>
      <c r="H58" s="250" t="s">
        <v>211</v>
      </c>
      <c r="I58" s="250" t="s">
        <v>211</v>
      </c>
      <c r="J58" s="250" t="s">
        <v>212</v>
      </c>
      <c r="K58" s="251" t="s">
        <v>212</v>
      </c>
    </row>
    <row r="59" spans="1:11" x14ac:dyDescent="0.25">
      <c r="A59" s="11" t="s">
        <v>94</v>
      </c>
      <c r="B59" s="12" t="s">
        <v>95</v>
      </c>
      <c r="C59" s="252" t="s">
        <v>211</v>
      </c>
      <c r="D59" s="253" t="s">
        <v>212</v>
      </c>
      <c r="E59" s="253" t="s">
        <v>212</v>
      </c>
      <c r="F59" s="253" t="s">
        <v>211</v>
      </c>
      <c r="G59" s="253" t="s">
        <v>211</v>
      </c>
      <c r="H59" s="253" t="s">
        <v>212</v>
      </c>
      <c r="I59" s="253" t="s">
        <v>211</v>
      </c>
      <c r="J59" s="253" t="s">
        <v>211</v>
      </c>
      <c r="K59" s="254" t="s">
        <v>211</v>
      </c>
    </row>
    <row r="60" spans="1:11" x14ac:dyDescent="0.25">
      <c r="A60" s="9" t="s">
        <v>96</v>
      </c>
      <c r="B60" s="10" t="s">
        <v>97</v>
      </c>
      <c r="C60" s="249" t="s">
        <v>211</v>
      </c>
      <c r="D60" s="250" t="s">
        <v>211</v>
      </c>
      <c r="E60" s="250" t="s">
        <v>211</v>
      </c>
      <c r="F60" s="250" t="s">
        <v>211</v>
      </c>
      <c r="G60" s="250" t="s">
        <v>211</v>
      </c>
      <c r="H60" s="250" t="s">
        <v>211</v>
      </c>
      <c r="I60" s="250" t="s">
        <v>211</v>
      </c>
      <c r="J60" s="250" t="s">
        <v>211</v>
      </c>
      <c r="K60" s="251" t="s">
        <v>211</v>
      </c>
    </row>
    <row r="61" spans="1:11" x14ac:dyDescent="0.25">
      <c r="A61" s="11" t="s">
        <v>96</v>
      </c>
      <c r="B61" s="12" t="s">
        <v>98</v>
      </c>
      <c r="C61" s="252" t="s">
        <v>211</v>
      </c>
      <c r="D61" s="253" t="s">
        <v>212</v>
      </c>
      <c r="E61" s="253" t="s">
        <v>211</v>
      </c>
      <c r="F61" s="253" t="s">
        <v>212</v>
      </c>
      <c r="G61" s="253" t="s">
        <v>212</v>
      </c>
      <c r="H61" s="253" t="s">
        <v>407</v>
      </c>
      <c r="I61" s="253" t="s">
        <v>212</v>
      </c>
      <c r="J61" s="253" t="s">
        <v>212</v>
      </c>
      <c r="K61" s="254" t="s">
        <v>212</v>
      </c>
    </row>
    <row r="62" spans="1:11" x14ac:dyDescent="0.25">
      <c r="A62" s="9" t="s">
        <v>99</v>
      </c>
      <c r="B62" s="10" t="s">
        <v>100</v>
      </c>
      <c r="C62" s="249" t="s">
        <v>211</v>
      </c>
      <c r="D62" s="250" t="s">
        <v>211</v>
      </c>
      <c r="E62" s="250" t="s">
        <v>211</v>
      </c>
      <c r="F62" s="250" t="s">
        <v>211</v>
      </c>
      <c r="G62" s="250" t="s">
        <v>212</v>
      </c>
      <c r="H62" s="250" t="s">
        <v>407</v>
      </c>
      <c r="I62" s="250" t="s">
        <v>211</v>
      </c>
      <c r="J62" s="250" t="s">
        <v>211</v>
      </c>
      <c r="K62" s="251" t="s">
        <v>211</v>
      </c>
    </row>
    <row r="63" spans="1:11" x14ac:dyDescent="0.25">
      <c r="A63" s="11" t="s">
        <v>99</v>
      </c>
      <c r="B63" s="12" t="s">
        <v>101</v>
      </c>
      <c r="C63" s="252" t="s">
        <v>211</v>
      </c>
      <c r="D63" s="253" t="s">
        <v>212</v>
      </c>
      <c r="E63" s="253" t="s">
        <v>211</v>
      </c>
      <c r="F63" s="253" t="s">
        <v>211</v>
      </c>
      <c r="G63" s="253" t="s">
        <v>212</v>
      </c>
      <c r="H63" s="253" t="s">
        <v>214</v>
      </c>
      <c r="I63" s="253" t="s">
        <v>211</v>
      </c>
      <c r="J63" s="253" t="s">
        <v>211</v>
      </c>
      <c r="K63" s="254" t="s">
        <v>212</v>
      </c>
    </row>
    <row r="64" spans="1:11" x14ac:dyDescent="0.25">
      <c r="A64" s="9" t="s">
        <v>99</v>
      </c>
      <c r="B64" s="10" t="s">
        <v>102</v>
      </c>
      <c r="C64" s="249" t="s">
        <v>211</v>
      </c>
      <c r="D64" s="250" t="s">
        <v>211</v>
      </c>
      <c r="E64" s="250" t="s">
        <v>211</v>
      </c>
      <c r="F64" s="250" t="s">
        <v>211</v>
      </c>
      <c r="G64" s="250" t="s">
        <v>211</v>
      </c>
      <c r="H64" s="250" t="s">
        <v>407</v>
      </c>
      <c r="I64" s="250" t="s">
        <v>211</v>
      </c>
      <c r="J64" s="250" t="s">
        <v>211</v>
      </c>
      <c r="K64" s="251" t="s">
        <v>211</v>
      </c>
    </row>
    <row r="65" spans="1:11" x14ac:dyDescent="0.25">
      <c r="A65" s="11" t="s">
        <v>103</v>
      </c>
      <c r="B65" s="12" t="s">
        <v>104</v>
      </c>
      <c r="C65" s="252" t="s">
        <v>212</v>
      </c>
      <c r="D65" s="253" t="s">
        <v>214</v>
      </c>
      <c r="E65" s="253" t="s">
        <v>214</v>
      </c>
      <c r="F65" s="253" t="s">
        <v>211</v>
      </c>
      <c r="G65" s="253" t="s">
        <v>211</v>
      </c>
      <c r="H65" s="253" t="s">
        <v>214</v>
      </c>
      <c r="I65" s="253" t="s">
        <v>211</v>
      </c>
      <c r="J65" s="253" t="s">
        <v>212</v>
      </c>
      <c r="K65" s="254" t="s">
        <v>211</v>
      </c>
    </row>
    <row r="66" spans="1:11" x14ac:dyDescent="0.25">
      <c r="A66" s="9" t="s">
        <v>103</v>
      </c>
      <c r="B66" s="10" t="s">
        <v>105</v>
      </c>
      <c r="C66" s="249" t="s">
        <v>211</v>
      </c>
      <c r="D66" s="250" t="s">
        <v>212</v>
      </c>
      <c r="E66" s="250" t="s">
        <v>211</v>
      </c>
      <c r="F66" s="250" t="s">
        <v>211</v>
      </c>
      <c r="G66" s="250" t="s">
        <v>211</v>
      </c>
      <c r="H66" s="250" t="s">
        <v>212</v>
      </c>
      <c r="I66" s="250" t="s">
        <v>212</v>
      </c>
      <c r="J66" s="250" t="s">
        <v>212</v>
      </c>
      <c r="K66" s="251" t="s">
        <v>212</v>
      </c>
    </row>
    <row r="67" spans="1:11" x14ac:dyDescent="0.25">
      <c r="A67" s="11" t="s">
        <v>106</v>
      </c>
      <c r="B67" s="12" t="s">
        <v>107</v>
      </c>
      <c r="C67" s="252" t="s">
        <v>211</v>
      </c>
      <c r="D67" s="253" t="s">
        <v>212</v>
      </c>
      <c r="E67" s="253" t="s">
        <v>212</v>
      </c>
      <c r="F67" s="253" t="s">
        <v>211</v>
      </c>
      <c r="G67" s="253" t="s">
        <v>211</v>
      </c>
      <c r="H67" s="253" t="s">
        <v>407</v>
      </c>
      <c r="I67" s="253" t="s">
        <v>212</v>
      </c>
      <c r="J67" s="253" t="s">
        <v>211</v>
      </c>
      <c r="K67" s="254" t="s">
        <v>212</v>
      </c>
    </row>
    <row r="68" spans="1:11" x14ac:dyDescent="0.25">
      <c r="A68" s="9" t="s">
        <v>108</v>
      </c>
      <c r="B68" s="10" t="s">
        <v>109</v>
      </c>
      <c r="C68" s="249" t="s">
        <v>211</v>
      </c>
      <c r="D68" s="250" t="s">
        <v>213</v>
      </c>
      <c r="E68" s="250" t="s">
        <v>211</v>
      </c>
      <c r="F68" s="250" t="s">
        <v>211</v>
      </c>
      <c r="G68" s="250" t="s">
        <v>211</v>
      </c>
      <c r="H68" s="250" t="s">
        <v>213</v>
      </c>
      <c r="I68" s="250" t="s">
        <v>211</v>
      </c>
      <c r="J68" s="250" t="s">
        <v>211</v>
      </c>
      <c r="K68" s="251" t="s">
        <v>212</v>
      </c>
    </row>
    <row r="69" spans="1:11" x14ac:dyDescent="0.25">
      <c r="A69" s="11" t="s">
        <v>110</v>
      </c>
      <c r="B69" s="12" t="s">
        <v>111</v>
      </c>
      <c r="C69" s="252" t="s">
        <v>211</v>
      </c>
      <c r="D69" s="253" t="s">
        <v>211</v>
      </c>
      <c r="E69" s="253" t="s">
        <v>211</v>
      </c>
      <c r="F69" s="253" t="s">
        <v>211</v>
      </c>
      <c r="G69" s="253" t="s">
        <v>211</v>
      </c>
      <c r="H69" s="253" t="s">
        <v>211</v>
      </c>
      <c r="I69" s="253" t="s">
        <v>211</v>
      </c>
      <c r="J69" s="253" t="s">
        <v>212</v>
      </c>
      <c r="K69" s="254" t="s">
        <v>211</v>
      </c>
    </row>
    <row r="70" spans="1:11" x14ac:dyDescent="0.25">
      <c r="A70" s="9" t="s">
        <v>112</v>
      </c>
      <c r="B70" s="10" t="s">
        <v>113</v>
      </c>
      <c r="C70" s="249" t="s">
        <v>211</v>
      </c>
      <c r="D70" s="250" t="s">
        <v>212</v>
      </c>
      <c r="E70" s="250" t="s">
        <v>211</v>
      </c>
      <c r="F70" s="250" t="s">
        <v>211</v>
      </c>
      <c r="G70" s="250" t="s">
        <v>212</v>
      </c>
      <c r="H70" s="250" t="s">
        <v>212</v>
      </c>
      <c r="I70" s="250" t="s">
        <v>211</v>
      </c>
      <c r="J70" s="250" t="s">
        <v>211</v>
      </c>
      <c r="K70" s="251" t="s">
        <v>212</v>
      </c>
    </row>
    <row r="71" spans="1:11" x14ac:dyDescent="0.25">
      <c r="A71" s="11" t="s">
        <v>114</v>
      </c>
      <c r="B71" s="12" t="s">
        <v>115</v>
      </c>
      <c r="C71" s="252" t="s">
        <v>212</v>
      </c>
      <c r="D71" s="253" t="s">
        <v>212</v>
      </c>
      <c r="E71" s="253" t="s">
        <v>211</v>
      </c>
      <c r="F71" s="253" t="s">
        <v>211</v>
      </c>
      <c r="G71" s="253" t="s">
        <v>213</v>
      </c>
      <c r="H71" s="253" t="s">
        <v>407</v>
      </c>
      <c r="I71" s="253" t="s">
        <v>211</v>
      </c>
      <c r="J71" s="253" t="s">
        <v>212</v>
      </c>
      <c r="K71" s="254" t="s">
        <v>212</v>
      </c>
    </row>
    <row r="72" spans="1:11" ht="13.5" thickBot="1" x14ac:dyDescent="0.3">
      <c r="A72" s="430"/>
      <c r="B72" s="431" t="s">
        <v>215</v>
      </c>
      <c r="C72" s="432">
        <v>61</v>
      </c>
      <c r="D72" s="413">
        <v>20</v>
      </c>
      <c r="E72" s="413">
        <v>54</v>
      </c>
      <c r="F72" s="413">
        <v>61</v>
      </c>
      <c r="G72" s="413">
        <v>42</v>
      </c>
      <c r="H72" s="413">
        <v>14</v>
      </c>
      <c r="I72" s="413">
        <v>51</v>
      </c>
      <c r="J72" s="413">
        <v>41</v>
      </c>
      <c r="K72" s="433">
        <v>32</v>
      </c>
    </row>
    <row r="73" spans="1:11" x14ac:dyDescent="0.25">
      <c r="A73" s="11" t="s">
        <v>126</v>
      </c>
      <c r="B73" s="12" t="s">
        <v>127</v>
      </c>
      <c r="C73" s="252" t="s">
        <v>407</v>
      </c>
      <c r="D73" s="253" t="s">
        <v>407</v>
      </c>
      <c r="E73" s="253" t="s">
        <v>211</v>
      </c>
      <c r="F73" s="253" t="s">
        <v>211</v>
      </c>
      <c r="G73" s="253" t="s">
        <v>407</v>
      </c>
      <c r="H73" s="253" t="s">
        <v>407</v>
      </c>
      <c r="I73" s="253" t="s">
        <v>407</v>
      </c>
      <c r="J73" s="253" t="s">
        <v>407</v>
      </c>
      <c r="K73" s="254" t="s">
        <v>407</v>
      </c>
    </row>
    <row r="74" spans="1:11" x14ac:dyDescent="0.25">
      <c r="A74" s="9" t="s">
        <v>128</v>
      </c>
      <c r="B74" s="10" t="s">
        <v>129</v>
      </c>
      <c r="C74" s="249" t="s">
        <v>407</v>
      </c>
      <c r="D74" s="250" t="s">
        <v>407</v>
      </c>
      <c r="E74" s="250" t="s">
        <v>211</v>
      </c>
      <c r="F74" s="250" t="s">
        <v>211</v>
      </c>
      <c r="G74" s="250" t="s">
        <v>407</v>
      </c>
      <c r="H74" s="250" t="s">
        <v>407</v>
      </c>
      <c r="I74" s="250" t="s">
        <v>407</v>
      </c>
      <c r="J74" s="250" t="s">
        <v>407</v>
      </c>
      <c r="K74" s="251" t="s">
        <v>407</v>
      </c>
    </row>
    <row r="75" spans="1:11" x14ac:dyDescent="0.25">
      <c r="A75" s="11" t="s">
        <v>130</v>
      </c>
      <c r="B75" s="12" t="s">
        <v>131</v>
      </c>
      <c r="C75" s="252" t="s">
        <v>211</v>
      </c>
      <c r="D75" s="253" t="s">
        <v>211</v>
      </c>
      <c r="E75" s="253" t="s">
        <v>211</v>
      </c>
      <c r="F75" s="253" t="s">
        <v>211</v>
      </c>
      <c r="G75" s="253" t="s">
        <v>407</v>
      </c>
      <c r="H75" s="253" t="s">
        <v>407</v>
      </c>
      <c r="I75" s="253" t="s">
        <v>407</v>
      </c>
      <c r="J75" s="253" t="s">
        <v>407</v>
      </c>
      <c r="K75" s="254" t="s">
        <v>407</v>
      </c>
    </row>
    <row r="76" spans="1:11" x14ac:dyDescent="0.25">
      <c r="A76" s="9" t="s">
        <v>132</v>
      </c>
      <c r="B76" s="10" t="s">
        <v>133</v>
      </c>
      <c r="C76" s="249" t="s">
        <v>407</v>
      </c>
      <c r="D76" s="250" t="s">
        <v>407</v>
      </c>
      <c r="E76" s="250" t="s">
        <v>407</v>
      </c>
      <c r="F76" s="250" t="s">
        <v>211</v>
      </c>
      <c r="G76" s="250" t="s">
        <v>212</v>
      </c>
      <c r="H76" s="250" t="s">
        <v>212</v>
      </c>
      <c r="I76" s="250" t="s">
        <v>212</v>
      </c>
      <c r="J76" s="250" t="s">
        <v>407</v>
      </c>
      <c r="K76" s="251" t="s">
        <v>407</v>
      </c>
    </row>
    <row r="77" spans="1:11" x14ac:dyDescent="0.25">
      <c r="A77" s="11" t="s">
        <v>134</v>
      </c>
      <c r="B77" s="12" t="s">
        <v>135</v>
      </c>
      <c r="C77" s="252" t="s">
        <v>407</v>
      </c>
      <c r="D77" s="253" t="s">
        <v>407</v>
      </c>
      <c r="E77" s="253" t="s">
        <v>211</v>
      </c>
      <c r="F77" s="253" t="s">
        <v>211</v>
      </c>
      <c r="G77" s="253" t="s">
        <v>407</v>
      </c>
      <c r="H77" s="253" t="s">
        <v>407</v>
      </c>
      <c r="I77" s="253" t="s">
        <v>407</v>
      </c>
      <c r="J77" s="253" t="s">
        <v>407</v>
      </c>
      <c r="K77" s="254" t="s">
        <v>407</v>
      </c>
    </row>
    <row r="78" spans="1:11" x14ac:dyDescent="0.25">
      <c r="A78" s="9" t="s">
        <v>134</v>
      </c>
      <c r="B78" s="10" t="s">
        <v>136</v>
      </c>
      <c r="C78" s="249" t="s">
        <v>407</v>
      </c>
      <c r="D78" s="250" t="s">
        <v>407</v>
      </c>
      <c r="E78" s="250" t="s">
        <v>407</v>
      </c>
      <c r="F78" s="250" t="s">
        <v>407</v>
      </c>
      <c r="G78" s="250" t="s">
        <v>211</v>
      </c>
      <c r="H78" s="250" t="s">
        <v>407</v>
      </c>
      <c r="I78" s="250" t="s">
        <v>211</v>
      </c>
      <c r="J78" s="250" t="s">
        <v>407</v>
      </c>
      <c r="K78" s="251" t="s">
        <v>407</v>
      </c>
    </row>
    <row r="79" spans="1:11" x14ac:dyDescent="0.25">
      <c r="A79" s="11" t="s">
        <v>137</v>
      </c>
      <c r="B79" s="12" t="s">
        <v>138</v>
      </c>
      <c r="C79" s="252" t="s">
        <v>211</v>
      </c>
      <c r="D79" s="253" t="s">
        <v>407</v>
      </c>
      <c r="E79" s="253" t="s">
        <v>211</v>
      </c>
      <c r="F79" s="253" t="s">
        <v>211</v>
      </c>
      <c r="G79" s="253" t="s">
        <v>407</v>
      </c>
      <c r="H79" s="253" t="s">
        <v>212</v>
      </c>
      <c r="I79" s="253" t="s">
        <v>212</v>
      </c>
      <c r="J79" s="253" t="s">
        <v>213</v>
      </c>
      <c r="K79" s="254" t="s">
        <v>407</v>
      </c>
    </row>
    <row r="80" spans="1:11" x14ac:dyDescent="0.25">
      <c r="A80" s="9" t="s">
        <v>137</v>
      </c>
      <c r="B80" s="10" t="s">
        <v>139</v>
      </c>
      <c r="C80" s="249" t="s">
        <v>407</v>
      </c>
      <c r="D80" s="250" t="s">
        <v>407</v>
      </c>
      <c r="E80" s="250" t="s">
        <v>211</v>
      </c>
      <c r="F80" s="250" t="s">
        <v>211</v>
      </c>
      <c r="G80" s="250" t="s">
        <v>407</v>
      </c>
      <c r="H80" s="250" t="s">
        <v>407</v>
      </c>
      <c r="I80" s="250" t="s">
        <v>407</v>
      </c>
      <c r="J80" s="250" t="s">
        <v>407</v>
      </c>
      <c r="K80" s="251" t="s">
        <v>407</v>
      </c>
    </row>
    <row r="81" spans="1:11" x14ac:dyDescent="0.25">
      <c r="A81" s="11" t="s">
        <v>137</v>
      </c>
      <c r="B81" s="12" t="s">
        <v>140</v>
      </c>
      <c r="C81" s="252" t="s">
        <v>211</v>
      </c>
      <c r="D81" s="253" t="s">
        <v>407</v>
      </c>
      <c r="E81" s="253" t="s">
        <v>211</v>
      </c>
      <c r="F81" s="253" t="s">
        <v>212</v>
      </c>
      <c r="G81" s="253" t="s">
        <v>407</v>
      </c>
      <c r="H81" s="253" t="s">
        <v>213</v>
      </c>
      <c r="I81" s="253" t="s">
        <v>213</v>
      </c>
      <c r="J81" s="253" t="s">
        <v>407</v>
      </c>
      <c r="K81" s="254" t="s">
        <v>407</v>
      </c>
    </row>
    <row r="82" spans="1:11" x14ac:dyDescent="0.25">
      <c r="A82" s="9" t="s">
        <v>141</v>
      </c>
      <c r="B82" s="10" t="s">
        <v>142</v>
      </c>
      <c r="C82" s="249" t="s">
        <v>211</v>
      </c>
      <c r="D82" s="250" t="s">
        <v>211</v>
      </c>
      <c r="E82" s="250" t="s">
        <v>211</v>
      </c>
      <c r="F82" s="250" t="s">
        <v>211</v>
      </c>
      <c r="G82" s="250" t="s">
        <v>407</v>
      </c>
      <c r="H82" s="250" t="s">
        <v>407</v>
      </c>
      <c r="I82" s="250" t="s">
        <v>407</v>
      </c>
      <c r="J82" s="250" t="s">
        <v>407</v>
      </c>
      <c r="K82" s="251" t="s">
        <v>407</v>
      </c>
    </row>
    <row r="83" spans="1:11" ht="13.5" thickBot="1" x14ac:dyDescent="0.3">
      <c r="A83" s="434"/>
      <c r="B83" s="435" t="s">
        <v>216</v>
      </c>
      <c r="C83" s="436">
        <f>COUNTIF(C73:C82,"VI")</f>
        <v>4</v>
      </c>
      <c r="D83" s="436">
        <f t="shared" ref="D83:K83" si="0">COUNTIF(D73:D82,"VI")</f>
        <v>2</v>
      </c>
      <c r="E83" s="436">
        <f t="shared" si="0"/>
        <v>8</v>
      </c>
      <c r="F83" s="436">
        <f t="shared" si="0"/>
        <v>8</v>
      </c>
      <c r="G83" s="436">
        <f t="shared" si="0"/>
        <v>1</v>
      </c>
      <c r="H83" s="627">
        <f t="shared" si="0"/>
        <v>0</v>
      </c>
      <c r="I83" s="436">
        <f t="shared" si="0"/>
        <v>1</v>
      </c>
      <c r="J83" s="627">
        <f t="shared" si="0"/>
        <v>0</v>
      </c>
      <c r="K83" s="492">
        <f t="shared" si="0"/>
        <v>0</v>
      </c>
    </row>
    <row r="84" spans="1:11" x14ac:dyDescent="0.25">
      <c r="A84" s="40" t="s">
        <v>494</v>
      </c>
    </row>
    <row r="85" spans="1:11" x14ac:dyDescent="0.25">
      <c r="A85" s="3"/>
    </row>
    <row r="86" spans="1:11" x14ac:dyDescent="0.25">
      <c r="A86" s="40" t="s">
        <v>501</v>
      </c>
    </row>
    <row r="87" spans="1:11" x14ac:dyDescent="0.25">
      <c r="A87" s="40" t="s">
        <v>340</v>
      </c>
    </row>
    <row r="88" spans="1:11" s="3" customFormat="1" x14ac:dyDescent="0.25">
      <c r="A88" s="40"/>
    </row>
    <row r="89" spans="1:11" ht="13.5" thickBot="1" x14ac:dyDescent="0.35">
      <c r="A89" s="2" t="s">
        <v>502</v>
      </c>
    </row>
    <row r="90" spans="1:11" ht="25.5" customHeight="1" x14ac:dyDescent="0.3">
      <c r="A90" s="441" t="s">
        <v>7</v>
      </c>
      <c r="B90" s="442" t="s">
        <v>8</v>
      </c>
      <c r="C90" s="440" t="s">
        <v>218</v>
      </c>
      <c r="D90" s="711" t="s">
        <v>503</v>
      </c>
      <c r="E90" s="712"/>
      <c r="F90" s="712"/>
      <c r="G90" s="712"/>
      <c r="H90" s="712"/>
    </row>
    <row r="91" spans="1:11" ht="12.75" customHeight="1" x14ac:dyDescent="0.25">
      <c r="A91" s="9" t="s">
        <v>16</v>
      </c>
      <c r="B91" s="10" t="s">
        <v>19</v>
      </c>
      <c r="C91" s="249" t="s">
        <v>211</v>
      </c>
      <c r="D91" s="705" t="s">
        <v>234</v>
      </c>
      <c r="E91" s="706"/>
      <c r="F91" s="706"/>
      <c r="G91" s="706"/>
      <c r="H91" s="706"/>
    </row>
    <row r="92" spans="1:11" x14ac:dyDescent="0.25">
      <c r="A92" s="11" t="s">
        <v>16</v>
      </c>
      <c r="B92" s="12" t="s">
        <v>21</v>
      </c>
      <c r="C92" s="252" t="s">
        <v>211</v>
      </c>
      <c r="D92" s="709" t="s">
        <v>235</v>
      </c>
      <c r="E92" s="710"/>
      <c r="F92" s="710"/>
      <c r="G92" s="710"/>
      <c r="H92" s="710"/>
    </row>
    <row r="93" spans="1:11" x14ac:dyDescent="0.25">
      <c r="A93" s="9" t="s">
        <v>16</v>
      </c>
      <c r="B93" s="10" t="s">
        <v>22</v>
      </c>
      <c r="C93" s="249" t="s">
        <v>211</v>
      </c>
      <c r="D93" s="705" t="s">
        <v>236</v>
      </c>
      <c r="E93" s="706"/>
      <c r="F93" s="706"/>
      <c r="G93" s="706"/>
      <c r="H93" s="706"/>
    </row>
    <row r="94" spans="1:11" x14ac:dyDescent="0.25">
      <c r="A94" s="11" t="s">
        <v>28</v>
      </c>
      <c r="B94" s="12" t="s">
        <v>29</v>
      </c>
      <c r="C94" s="252" t="s">
        <v>211</v>
      </c>
      <c r="D94" s="709" t="s">
        <v>235</v>
      </c>
      <c r="E94" s="710"/>
      <c r="F94" s="710"/>
      <c r="G94" s="710"/>
      <c r="H94" s="710"/>
    </row>
    <row r="95" spans="1:11" ht="12.75" customHeight="1" x14ac:dyDescent="0.25">
      <c r="A95" s="9" t="s">
        <v>34</v>
      </c>
      <c r="B95" s="10" t="s">
        <v>35</v>
      </c>
      <c r="C95" s="249" t="s">
        <v>212</v>
      </c>
      <c r="D95" s="705" t="s">
        <v>237</v>
      </c>
      <c r="E95" s="706"/>
      <c r="F95" s="706"/>
      <c r="G95" s="706"/>
      <c r="H95" s="706"/>
    </row>
    <row r="96" spans="1:11" x14ac:dyDescent="0.25">
      <c r="A96" s="11" t="s">
        <v>36</v>
      </c>
      <c r="B96" s="12" t="s">
        <v>37</v>
      </c>
      <c r="C96" s="252" t="s">
        <v>211</v>
      </c>
      <c r="D96" s="709" t="s">
        <v>236</v>
      </c>
      <c r="E96" s="710"/>
      <c r="F96" s="710"/>
      <c r="G96" s="710"/>
      <c r="H96" s="710"/>
    </row>
    <row r="97" spans="1:8" ht="12.75" customHeight="1" x14ac:dyDescent="0.25">
      <c r="A97" s="9" t="s">
        <v>53</v>
      </c>
      <c r="B97" s="10" t="s">
        <v>56</v>
      </c>
      <c r="C97" s="249" t="s">
        <v>211</v>
      </c>
      <c r="D97" s="705" t="s">
        <v>238</v>
      </c>
      <c r="E97" s="706"/>
      <c r="F97" s="706"/>
      <c r="G97" s="706"/>
      <c r="H97" s="706"/>
    </row>
    <row r="98" spans="1:8" ht="12.75" customHeight="1" x14ac:dyDescent="0.25">
      <c r="A98" s="11" t="s">
        <v>62</v>
      </c>
      <c r="B98" s="12" t="s">
        <v>63</v>
      </c>
      <c r="C98" s="252" t="s">
        <v>212</v>
      </c>
      <c r="D98" s="709" t="s">
        <v>239</v>
      </c>
      <c r="E98" s="710"/>
      <c r="F98" s="710"/>
      <c r="G98" s="710"/>
      <c r="H98" s="710"/>
    </row>
    <row r="99" spans="1:8" ht="12.75" customHeight="1" x14ac:dyDescent="0.25">
      <c r="A99" s="9" t="s">
        <v>64</v>
      </c>
      <c r="B99" s="10" t="s">
        <v>65</v>
      </c>
      <c r="C99" s="249" t="s">
        <v>213</v>
      </c>
      <c r="D99" s="705" t="s">
        <v>240</v>
      </c>
      <c r="E99" s="706"/>
      <c r="F99" s="706"/>
      <c r="G99" s="706"/>
      <c r="H99" s="706"/>
    </row>
    <row r="100" spans="1:8" ht="12.75" customHeight="1" x14ac:dyDescent="0.25">
      <c r="A100" s="11" t="s">
        <v>83</v>
      </c>
      <c r="B100" s="12" t="s">
        <v>84</v>
      </c>
      <c r="C100" s="252" t="s">
        <v>211</v>
      </c>
      <c r="D100" s="709" t="s">
        <v>241</v>
      </c>
      <c r="E100" s="710"/>
      <c r="F100" s="710"/>
      <c r="G100" s="710"/>
      <c r="H100" s="710"/>
    </row>
    <row r="101" spans="1:8" ht="12.75" customHeight="1" x14ac:dyDescent="0.25">
      <c r="A101" s="9" t="s">
        <v>88</v>
      </c>
      <c r="B101" s="10" t="s">
        <v>89</v>
      </c>
      <c r="C101" s="249" t="s">
        <v>211</v>
      </c>
      <c r="D101" s="705" t="s">
        <v>242</v>
      </c>
      <c r="E101" s="706"/>
      <c r="F101" s="706"/>
      <c r="G101" s="706"/>
      <c r="H101" s="706"/>
    </row>
    <row r="102" spans="1:8" ht="12.75" customHeight="1" x14ac:dyDescent="0.25">
      <c r="A102" s="11" t="s">
        <v>94</v>
      </c>
      <c r="B102" s="12" t="s">
        <v>95</v>
      </c>
      <c r="C102" s="252" t="s">
        <v>211</v>
      </c>
      <c r="D102" s="709" t="s">
        <v>500</v>
      </c>
      <c r="E102" s="710"/>
      <c r="F102" s="710"/>
      <c r="G102" s="710"/>
      <c r="H102" s="710"/>
    </row>
    <row r="103" spans="1:8" x14ac:dyDescent="0.25">
      <c r="A103" s="9" t="s">
        <v>103</v>
      </c>
      <c r="B103" s="10" t="s">
        <v>104</v>
      </c>
      <c r="C103" s="249" t="s">
        <v>211</v>
      </c>
      <c r="D103" s="705" t="s">
        <v>243</v>
      </c>
      <c r="E103" s="706"/>
      <c r="F103" s="706"/>
      <c r="G103" s="706"/>
      <c r="H103" s="706"/>
    </row>
    <row r="104" spans="1:8" x14ac:dyDescent="0.25">
      <c r="A104" s="11" t="s">
        <v>108</v>
      </c>
      <c r="B104" s="12" t="s">
        <v>109</v>
      </c>
      <c r="C104" s="252" t="s">
        <v>211</v>
      </c>
      <c r="D104" s="709" t="s">
        <v>236</v>
      </c>
      <c r="E104" s="710"/>
      <c r="F104" s="710"/>
      <c r="G104" s="710"/>
      <c r="H104" s="710"/>
    </row>
    <row r="105" spans="1:8" ht="12.75" customHeight="1" x14ac:dyDescent="0.25">
      <c r="A105" s="9" t="s">
        <v>132</v>
      </c>
      <c r="B105" s="10" t="s">
        <v>133</v>
      </c>
      <c r="C105" s="249" t="s">
        <v>211</v>
      </c>
      <c r="D105" s="705" t="s">
        <v>244</v>
      </c>
      <c r="E105" s="706"/>
      <c r="F105" s="706"/>
      <c r="G105" s="706"/>
      <c r="H105" s="706"/>
    </row>
    <row r="106" spans="1:8" ht="13" thickBot="1" x14ac:dyDescent="0.3">
      <c r="A106" s="176" t="s">
        <v>134</v>
      </c>
      <c r="B106" s="443" t="s">
        <v>136</v>
      </c>
      <c r="C106" s="444" t="s">
        <v>211</v>
      </c>
      <c r="D106" s="707" t="s">
        <v>517</v>
      </c>
      <c r="E106" s="708"/>
      <c r="F106" s="708"/>
      <c r="G106" s="708"/>
      <c r="H106" s="708"/>
    </row>
    <row r="107" spans="1:8" x14ac:dyDescent="0.25">
      <c r="A107" s="40" t="s">
        <v>494</v>
      </c>
    </row>
    <row r="108" spans="1:8" s="3" customFormat="1" x14ac:dyDescent="0.25">
      <c r="A108" s="40"/>
    </row>
    <row r="109" spans="1:8" x14ac:dyDescent="0.25">
      <c r="A109" s="40" t="s">
        <v>501</v>
      </c>
    </row>
    <row r="110" spans="1:8" x14ac:dyDescent="0.25">
      <c r="A110" s="40" t="s">
        <v>340</v>
      </c>
    </row>
    <row r="111" spans="1:8" s="3" customFormat="1" x14ac:dyDescent="0.25">
      <c r="A111" s="40"/>
    </row>
    <row r="112" spans="1:8" ht="13.5" thickBot="1" x14ac:dyDescent="0.35">
      <c r="A112" s="2" t="s">
        <v>233</v>
      </c>
    </row>
    <row r="113" spans="1:8" ht="25.5" customHeight="1" x14ac:dyDescent="0.3">
      <c r="A113" s="441" t="s">
        <v>7</v>
      </c>
      <c r="B113" s="442" t="s">
        <v>8</v>
      </c>
      <c r="C113" s="440" t="s">
        <v>218</v>
      </c>
      <c r="D113" s="711" t="s">
        <v>504</v>
      </c>
      <c r="E113" s="712"/>
      <c r="F113" s="712"/>
      <c r="G113" s="712"/>
      <c r="H113" s="712"/>
    </row>
    <row r="114" spans="1:8" x14ac:dyDescent="0.25">
      <c r="A114" s="9" t="s">
        <v>16</v>
      </c>
      <c r="B114" s="10" t="s">
        <v>19</v>
      </c>
      <c r="C114" s="249" t="s">
        <v>211</v>
      </c>
      <c r="D114" s="705" t="s">
        <v>245</v>
      </c>
      <c r="E114" s="706"/>
      <c r="F114" s="706"/>
      <c r="G114" s="706"/>
      <c r="H114" s="706"/>
    </row>
    <row r="115" spans="1:8" x14ac:dyDescent="0.25">
      <c r="A115" s="11" t="s">
        <v>16</v>
      </c>
      <c r="B115" s="12" t="s">
        <v>22</v>
      </c>
      <c r="C115" s="252" t="s">
        <v>211</v>
      </c>
      <c r="D115" s="709" t="s">
        <v>246</v>
      </c>
      <c r="E115" s="710"/>
      <c r="F115" s="710"/>
      <c r="G115" s="710"/>
      <c r="H115" s="710"/>
    </row>
    <row r="116" spans="1:8" x14ac:dyDescent="0.25">
      <c r="A116" s="9" t="s">
        <v>26</v>
      </c>
      <c r="B116" s="10" t="s">
        <v>27</v>
      </c>
      <c r="C116" s="249" t="s">
        <v>212</v>
      </c>
      <c r="D116" s="705" t="s">
        <v>247</v>
      </c>
      <c r="E116" s="706"/>
      <c r="F116" s="706"/>
      <c r="G116" s="706"/>
      <c r="H116" s="706"/>
    </row>
    <row r="117" spans="1:8" x14ac:dyDescent="0.25">
      <c r="A117" s="11" t="s">
        <v>34</v>
      </c>
      <c r="B117" s="12" t="s">
        <v>35</v>
      </c>
      <c r="C117" s="252" t="s">
        <v>212</v>
      </c>
      <c r="D117" s="709" t="s">
        <v>248</v>
      </c>
      <c r="E117" s="710"/>
      <c r="F117" s="710"/>
      <c r="G117" s="710"/>
      <c r="H117" s="710"/>
    </row>
    <row r="118" spans="1:8" x14ac:dyDescent="0.25">
      <c r="A118" s="9" t="s">
        <v>40</v>
      </c>
      <c r="B118" s="10" t="s">
        <v>41</v>
      </c>
      <c r="C118" s="249" t="s">
        <v>211</v>
      </c>
      <c r="D118" s="705" t="s">
        <v>249</v>
      </c>
      <c r="E118" s="706"/>
      <c r="F118" s="706"/>
      <c r="G118" s="706"/>
      <c r="H118" s="706"/>
    </row>
    <row r="119" spans="1:8" x14ac:dyDescent="0.25">
      <c r="A119" s="11" t="s">
        <v>44</v>
      </c>
      <c r="B119" s="12" t="s">
        <v>45</v>
      </c>
      <c r="C119" s="252" t="s">
        <v>213</v>
      </c>
      <c r="D119" s="709" t="s">
        <v>250</v>
      </c>
      <c r="E119" s="710"/>
      <c r="F119" s="710"/>
      <c r="G119" s="710"/>
      <c r="H119" s="710"/>
    </row>
    <row r="120" spans="1:8" x14ac:dyDescent="0.25">
      <c r="A120" s="9" t="s">
        <v>51</v>
      </c>
      <c r="B120" s="10" t="s">
        <v>52</v>
      </c>
      <c r="C120" s="249" t="s">
        <v>212</v>
      </c>
      <c r="D120" s="705" t="s">
        <v>251</v>
      </c>
      <c r="E120" s="706"/>
      <c r="F120" s="706"/>
      <c r="G120" s="706"/>
      <c r="H120" s="706"/>
    </row>
    <row r="121" spans="1:8" x14ac:dyDescent="0.25">
      <c r="A121" s="11" t="s">
        <v>60</v>
      </c>
      <c r="B121" s="12" t="s">
        <v>61</v>
      </c>
      <c r="C121" s="252" t="s">
        <v>211</v>
      </c>
      <c r="D121" s="709" t="s">
        <v>252</v>
      </c>
      <c r="E121" s="710"/>
      <c r="F121" s="710"/>
      <c r="G121" s="710"/>
      <c r="H121" s="710"/>
    </row>
    <row r="122" spans="1:8" x14ac:dyDescent="0.25">
      <c r="A122" s="9" t="s">
        <v>62</v>
      </c>
      <c r="B122" s="10" t="s">
        <v>63</v>
      </c>
      <c r="C122" s="249" t="s">
        <v>211</v>
      </c>
      <c r="D122" s="705" t="s">
        <v>253</v>
      </c>
      <c r="E122" s="706"/>
      <c r="F122" s="706"/>
      <c r="G122" s="706"/>
      <c r="H122" s="706"/>
    </row>
    <row r="123" spans="1:8" x14ac:dyDescent="0.25">
      <c r="A123" s="11" t="s">
        <v>83</v>
      </c>
      <c r="B123" s="12" t="s">
        <v>84</v>
      </c>
      <c r="C123" s="252" t="s">
        <v>211</v>
      </c>
      <c r="D123" s="709" t="s">
        <v>254</v>
      </c>
      <c r="E123" s="710"/>
      <c r="F123" s="710"/>
      <c r="G123" s="710"/>
      <c r="H123" s="710"/>
    </row>
    <row r="124" spans="1:8" x14ac:dyDescent="0.25">
      <c r="A124" s="9" t="s">
        <v>90</v>
      </c>
      <c r="B124" s="10" t="s">
        <v>92</v>
      </c>
      <c r="C124" s="249" t="s">
        <v>211</v>
      </c>
      <c r="D124" s="705" t="s">
        <v>255</v>
      </c>
      <c r="E124" s="706"/>
      <c r="F124" s="706"/>
      <c r="G124" s="706"/>
      <c r="H124" s="706"/>
    </row>
    <row r="125" spans="1:8" x14ac:dyDescent="0.25">
      <c r="A125" s="11" t="s">
        <v>94</v>
      </c>
      <c r="B125" s="12" t="s">
        <v>95</v>
      </c>
      <c r="C125" s="252" t="s">
        <v>211</v>
      </c>
      <c r="D125" s="709" t="s">
        <v>223</v>
      </c>
      <c r="E125" s="710"/>
      <c r="F125" s="710"/>
      <c r="G125" s="710"/>
      <c r="H125" s="710"/>
    </row>
    <row r="126" spans="1:8" x14ac:dyDescent="0.25">
      <c r="A126" s="9" t="s">
        <v>99</v>
      </c>
      <c r="B126" s="10" t="s">
        <v>101</v>
      </c>
      <c r="C126" s="249" t="s">
        <v>212</v>
      </c>
      <c r="D126" s="705" t="s">
        <v>256</v>
      </c>
      <c r="E126" s="706"/>
      <c r="F126" s="706"/>
      <c r="G126" s="706"/>
      <c r="H126" s="706"/>
    </row>
    <row r="127" spans="1:8" x14ac:dyDescent="0.25">
      <c r="A127" s="11" t="s">
        <v>108</v>
      </c>
      <c r="B127" s="12" t="s">
        <v>109</v>
      </c>
      <c r="C127" s="252" t="s">
        <v>211</v>
      </c>
      <c r="D127" s="709" t="s">
        <v>257</v>
      </c>
      <c r="E127" s="710"/>
      <c r="F127" s="710"/>
      <c r="G127" s="710"/>
      <c r="H127" s="710"/>
    </row>
    <row r="128" spans="1:8" x14ac:dyDescent="0.25">
      <c r="A128" s="9" t="s">
        <v>110</v>
      </c>
      <c r="B128" s="10" t="s">
        <v>111</v>
      </c>
      <c r="C128" s="249" t="s">
        <v>211</v>
      </c>
      <c r="D128" s="705" t="s">
        <v>258</v>
      </c>
      <c r="E128" s="706"/>
      <c r="F128" s="706"/>
      <c r="G128" s="706"/>
      <c r="H128" s="706"/>
    </row>
    <row r="129" spans="1:8" ht="13" thickBot="1" x14ac:dyDescent="0.3">
      <c r="A129" s="176" t="s">
        <v>114</v>
      </c>
      <c r="B129" s="443" t="s">
        <v>115</v>
      </c>
      <c r="C129" s="444" t="s">
        <v>213</v>
      </c>
      <c r="D129" s="707" t="s">
        <v>259</v>
      </c>
      <c r="E129" s="708"/>
      <c r="F129" s="708"/>
      <c r="G129" s="708"/>
      <c r="H129" s="708"/>
    </row>
    <row r="130" spans="1:8" x14ac:dyDescent="0.25">
      <c r="A130" s="40" t="s">
        <v>494</v>
      </c>
    </row>
    <row r="131" spans="1:8" x14ac:dyDescent="0.25">
      <c r="A131" s="3"/>
    </row>
    <row r="132" spans="1:8" x14ac:dyDescent="0.25">
      <c r="A132" s="40" t="s">
        <v>501</v>
      </c>
    </row>
    <row r="133" spans="1:8" x14ac:dyDescent="0.25">
      <c r="A133" s="40" t="s">
        <v>340</v>
      </c>
    </row>
  </sheetData>
  <mergeCells count="48">
    <mergeCell ref="K3:K4"/>
    <mergeCell ref="H4:H5"/>
    <mergeCell ref="I4:I5"/>
    <mergeCell ref="J4:J5"/>
    <mergeCell ref="A3:B3"/>
    <mergeCell ref="C3:E3"/>
    <mergeCell ref="A4:A5"/>
    <mergeCell ref="B4:B5"/>
    <mergeCell ref="C4:C5"/>
    <mergeCell ref="D4:D5"/>
    <mergeCell ref="E4:E5"/>
    <mergeCell ref="F4:F5"/>
    <mergeCell ref="G4:G5"/>
    <mergeCell ref="D90:H90"/>
    <mergeCell ref="D93:H93"/>
    <mergeCell ref="D94:H94"/>
    <mergeCell ref="D95:H95"/>
    <mergeCell ref="D96:H96"/>
    <mergeCell ref="D116:H116"/>
    <mergeCell ref="D117:H117"/>
    <mergeCell ref="D102:H102"/>
    <mergeCell ref="D91:H91"/>
    <mergeCell ref="D92:H92"/>
    <mergeCell ref="D97:H97"/>
    <mergeCell ref="D98:H98"/>
    <mergeCell ref="D99:H99"/>
    <mergeCell ref="D100:H100"/>
    <mergeCell ref="D101:H101"/>
    <mergeCell ref="D103:H103"/>
    <mergeCell ref="D104:H104"/>
    <mergeCell ref="D105:H105"/>
    <mergeCell ref="D106:H106"/>
    <mergeCell ref="D128:H128"/>
    <mergeCell ref="D129:H129"/>
    <mergeCell ref="A2:B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s>
  <hyperlinks>
    <hyperlink ref="A2:B2" location="TOC!A1" display="Return to Table of Contents"/>
  </hyperlinks>
  <pageMargins left="0.25" right="0.25" top="0.75" bottom="0.75" header="0.3" footer="0.3"/>
  <pageSetup scale="55" fitToHeight="0" orientation="portrait" r:id="rId1"/>
  <headerFooter differentFirst="1">
    <oddHeader>&amp;L2017-18 Survey of Dental Education
Report 2 - Tuition, Admission, and Attrition</oddHeader>
  </headerFooter>
  <rowBreaks count="1" manualBreakCount="1">
    <brk id="8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pane ySplit="4" topLeftCell="A5" activePane="bottomLeft" state="frozen"/>
      <selection activeCell="G99" sqref="G99"/>
      <selection pane="bottomLeft"/>
    </sheetView>
  </sheetViews>
  <sheetFormatPr defaultColWidth="9.1796875" defaultRowHeight="12.5" x14ac:dyDescent="0.25"/>
  <cols>
    <col min="1" max="1" width="5.7265625" style="3" customWidth="1"/>
    <col min="2" max="2" width="59.54296875" style="3" customWidth="1"/>
    <col min="3" max="3" width="15.1796875" style="3" customWidth="1"/>
    <col min="4" max="4" width="9.81640625" style="3" bestFit="1" customWidth="1"/>
    <col min="5" max="6" width="10" style="3" bestFit="1" customWidth="1"/>
    <col min="7" max="7" width="9.81640625" style="3" bestFit="1" customWidth="1"/>
    <col min="8" max="8" width="10.26953125" style="3" customWidth="1"/>
    <col min="9" max="16384" width="9.1796875" style="1"/>
  </cols>
  <sheetData>
    <row r="1" spans="1:8" ht="13" x14ac:dyDescent="0.3">
      <c r="A1" s="2" t="s">
        <v>260</v>
      </c>
    </row>
    <row r="2" spans="1:8" ht="13" thickBot="1" x14ac:dyDescent="0.3">
      <c r="A2" s="663" t="s">
        <v>1</v>
      </c>
      <c r="B2" s="663"/>
    </row>
    <row r="3" spans="1:8" s="3" customFormat="1" ht="24.75" customHeight="1" x14ac:dyDescent="0.25">
      <c r="A3" s="664" t="s">
        <v>7</v>
      </c>
      <c r="B3" s="720" t="s">
        <v>8</v>
      </c>
      <c r="C3" s="721" t="s">
        <v>505</v>
      </c>
      <c r="D3" s="722" t="s">
        <v>506</v>
      </c>
      <c r="E3" s="687"/>
      <c r="F3" s="687"/>
      <c r="G3" s="687"/>
      <c r="H3" s="723"/>
    </row>
    <row r="4" spans="1:8" ht="34.5" customHeight="1" x14ac:dyDescent="0.3">
      <c r="A4" s="685"/>
      <c r="B4" s="718"/>
      <c r="C4" s="719"/>
      <c r="D4" s="453" t="s">
        <v>2</v>
      </c>
      <c r="E4" s="453" t="s">
        <v>3</v>
      </c>
      <c r="F4" s="453" t="s">
        <v>4</v>
      </c>
      <c r="G4" s="453" t="s">
        <v>5</v>
      </c>
      <c r="H4" s="454" t="s">
        <v>6</v>
      </c>
    </row>
    <row r="5" spans="1:8" x14ac:dyDescent="0.25">
      <c r="A5" s="9" t="s">
        <v>11</v>
      </c>
      <c r="B5" s="10" t="s">
        <v>12</v>
      </c>
      <c r="C5" s="249" t="s">
        <v>261</v>
      </c>
      <c r="D5" s="151">
        <v>0</v>
      </c>
      <c r="E5" s="151">
        <v>0</v>
      </c>
      <c r="F5" s="151">
        <v>0</v>
      </c>
      <c r="G5" s="151">
        <v>0</v>
      </c>
      <c r="H5" s="132">
        <v>0</v>
      </c>
    </row>
    <row r="6" spans="1:8" x14ac:dyDescent="0.25">
      <c r="A6" s="11" t="s">
        <v>13</v>
      </c>
      <c r="B6" s="12" t="s">
        <v>14</v>
      </c>
      <c r="C6" s="252" t="s">
        <v>262</v>
      </c>
      <c r="D6" s="149">
        <v>0</v>
      </c>
      <c r="E6" s="149">
        <v>0</v>
      </c>
      <c r="F6" s="149">
        <v>0</v>
      </c>
      <c r="G6" s="149">
        <v>0</v>
      </c>
      <c r="H6" s="129">
        <v>0</v>
      </c>
    </row>
    <row r="7" spans="1:8" x14ac:dyDescent="0.25">
      <c r="A7" s="9" t="s">
        <v>13</v>
      </c>
      <c r="B7" s="10" t="s">
        <v>15</v>
      </c>
      <c r="C7" s="249" t="s">
        <v>262</v>
      </c>
      <c r="D7" s="151">
        <v>0</v>
      </c>
      <c r="E7" s="151">
        <v>0</v>
      </c>
      <c r="F7" s="151">
        <v>0</v>
      </c>
      <c r="G7" s="151">
        <v>0</v>
      </c>
      <c r="H7" s="132">
        <v>0</v>
      </c>
    </row>
    <row r="8" spans="1:8" x14ac:dyDescent="0.25">
      <c r="A8" s="11" t="s">
        <v>16</v>
      </c>
      <c r="B8" s="12" t="s">
        <v>17</v>
      </c>
      <c r="C8" s="252" t="s">
        <v>261</v>
      </c>
      <c r="D8" s="149">
        <v>0</v>
      </c>
      <c r="E8" s="149">
        <v>0</v>
      </c>
      <c r="F8" s="149">
        <v>0</v>
      </c>
      <c r="G8" s="149">
        <v>0</v>
      </c>
      <c r="H8" s="129">
        <v>0</v>
      </c>
    </row>
    <row r="9" spans="1:8" x14ac:dyDescent="0.25">
      <c r="A9" s="9" t="s">
        <v>16</v>
      </c>
      <c r="B9" s="10" t="s">
        <v>19</v>
      </c>
      <c r="C9" s="249" t="s">
        <v>261</v>
      </c>
      <c r="D9" s="151">
        <v>0</v>
      </c>
      <c r="E9" s="151">
        <v>0</v>
      </c>
      <c r="F9" s="151">
        <v>0</v>
      </c>
      <c r="G9" s="151">
        <v>0</v>
      </c>
      <c r="H9" s="132">
        <v>0</v>
      </c>
    </row>
    <row r="10" spans="1:8" x14ac:dyDescent="0.25">
      <c r="A10" s="11" t="s">
        <v>16</v>
      </c>
      <c r="B10" s="12" t="s">
        <v>20</v>
      </c>
      <c r="C10" s="252" t="s">
        <v>261</v>
      </c>
      <c r="D10" s="149">
        <v>0</v>
      </c>
      <c r="E10" s="149">
        <v>0</v>
      </c>
      <c r="F10" s="149">
        <v>0</v>
      </c>
      <c r="G10" s="149">
        <v>0</v>
      </c>
      <c r="H10" s="129">
        <v>0</v>
      </c>
    </row>
    <row r="11" spans="1:8" x14ac:dyDescent="0.25">
      <c r="A11" s="9" t="s">
        <v>16</v>
      </c>
      <c r="B11" s="10" t="s">
        <v>21</v>
      </c>
      <c r="C11" s="249" t="s">
        <v>261</v>
      </c>
      <c r="D11" s="151">
        <v>0</v>
      </c>
      <c r="E11" s="151">
        <v>0</v>
      </c>
      <c r="F11" s="151">
        <v>0</v>
      </c>
      <c r="G11" s="151">
        <v>0</v>
      </c>
      <c r="H11" s="132">
        <v>0</v>
      </c>
    </row>
    <row r="12" spans="1:8" x14ac:dyDescent="0.25">
      <c r="A12" s="11" t="s">
        <v>16</v>
      </c>
      <c r="B12" s="12" t="s">
        <v>22</v>
      </c>
      <c r="C12" s="252" t="s">
        <v>261</v>
      </c>
      <c r="D12" s="149">
        <v>0</v>
      </c>
      <c r="E12" s="149">
        <v>0</v>
      </c>
      <c r="F12" s="149">
        <v>0</v>
      </c>
      <c r="G12" s="149">
        <v>0</v>
      </c>
      <c r="H12" s="129">
        <v>0</v>
      </c>
    </row>
    <row r="13" spans="1:8" x14ac:dyDescent="0.25">
      <c r="A13" s="9" t="s">
        <v>16</v>
      </c>
      <c r="B13" s="10" t="s">
        <v>23</v>
      </c>
      <c r="C13" s="249" t="s">
        <v>261</v>
      </c>
      <c r="D13" s="151">
        <v>0</v>
      </c>
      <c r="E13" s="151">
        <v>0</v>
      </c>
      <c r="F13" s="151">
        <v>0</v>
      </c>
      <c r="G13" s="151">
        <v>0</v>
      </c>
      <c r="H13" s="132">
        <v>0</v>
      </c>
    </row>
    <row r="14" spans="1:8" x14ac:dyDescent="0.25">
      <c r="A14" s="11" t="s">
        <v>24</v>
      </c>
      <c r="B14" s="12" t="s">
        <v>25</v>
      </c>
      <c r="C14" s="252" t="s">
        <v>261</v>
      </c>
      <c r="D14" s="149">
        <v>0</v>
      </c>
      <c r="E14" s="149">
        <v>0</v>
      </c>
      <c r="F14" s="149">
        <v>0</v>
      </c>
      <c r="G14" s="149">
        <v>0</v>
      </c>
      <c r="H14" s="129">
        <v>0</v>
      </c>
    </row>
    <row r="15" spans="1:8" x14ac:dyDescent="0.25">
      <c r="A15" s="9" t="s">
        <v>26</v>
      </c>
      <c r="B15" s="10" t="s">
        <v>27</v>
      </c>
      <c r="C15" s="249" t="s">
        <v>261</v>
      </c>
      <c r="D15" s="151">
        <v>0</v>
      </c>
      <c r="E15" s="151">
        <v>0</v>
      </c>
      <c r="F15" s="151">
        <v>0</v>
      </c>
      <c r="G15" s="151">
        <v>0</v>
      </c>
      <c r="H15" s="132">
        <v>0</v>
      </c>
    </row>
    <row r="16" spans="1:8" x14ac:dyDescent="0.25">
      <c r="A16" s="11" t="s">
        <v>28</v>
      </c>
      <c r="B16" s="12" t="s">
        <v>29</v>
      </c>
      <c r="C16" s="252" t="s">
        <v>261</v>
      </c>
      <c r="D16" s="149">
        <v>0</v>
      </c>
      <c r="E16" s="149">
        <v>0</v>
      </c>
      <c r="F16" s="149">
        <v>0</v>
      </c>
      <c r="G16" s="149">
        <v>0</v>
      </c>
      <c r="H16" s="129">
        <v>0</v>
      </c>
    </row>
    <row r="17" spans="1:8" x14ac:dyDescent="0.25">
      <c r="A17" s="9" t="s">
        <v>30</v>
      </c>
      <c r="B17" s="10" t="s">
        <v>31</v>
      </c>
      <c r="C17" s="249" t="s">
        <v>261</v>
      </c>
      <c r="D17" s="151">
        <v>0</v>
      </c>
      <c r="E17" s="151">
        <v>0</v>
      </c>
      <c r="F17" s="151">
        <v>0</v>
      </c>
      <c r="G17" s="151">
        <v>0</v>
      </c>
      <c r="H17" s="132">
        <v>0</v>
      </c>
    </row>
    <row r="18" spans="1:8" x14ac:dyDescent="0.25">
      <c r="A18" s="11" t="s">
        <v>30</v>
      </c>
      <c r="B18" s="12" t="s">
        <v>32</v>
      </c>
      <c r="C18" s="252" t="s">
        <v>261</v>
      </c>
      <c r="D18" s="149">
        <v>0</v>
      </c>
      <c r="E18" s="149">
        <v>0</v>
      </c>
      <c r="F18" s="149">
        <v>0</v>
      </c>
      <c r="G18" s="149">
        <v>0</v>
      </c>
      <c r="H18" s="129">
        <v>0</v>
      </c>
    </row>
    <row r="19" spans="1:8" x14ac:dyDescent="0.25">
      <c r="A19" s="9" t="s">
        <v>30</v>
      </c>
      <c r="B19" s="10" t="s">
        <v>33</v>
      </c>
      <c r="C19" s="249" t="s">
        <v>261</v>
      </c>
      <c r="D19" s="151">
        <v>0</v>
      </c>
      <c r="E19" s="151">
        <v>0</v>
      </c>
      <c r="F19" s="151">
        <v>0</v>
      </c>
      <c r="G19" s="151">
        <v>0</v>
      </c>
      <c r="H19" s="132">
        <v>0</v>
      </c>
    </row>
    <row r="20" spans="1:8" x14ac:dyDescent="0.25">
      <c r="A20" s="11" t="s">
        <v>34</v>
      </c>
      <c r="B20" s="12" t="s">
        <v>35</v>
      </c>
      <c r="C20" s="252" t="s">
        <v>261</v>
      </c>
      <c r="D20" s="149">
        <v>0</v>
      </c>
      <c r="E20" s="149">
        <v>0</v>
      </c>
      <c r="F20" s="149">
        <v>0</v>
      </c>
      <c r="G20" s="149">
        <v>0</v>
      </c>
      <c r="H20" s="129">
        <v>0</v>
      </c>
    </row>
    <row r="21" spans="1:8" x14ac:dyDescent="0.25">
      <c r="A21" s="9" t="s">
        <v>36</v>
      </c>
      <c r="B21" s="10" t="s">
        <v>37</v>
      </c>
      <c r="C21" s="249" t="s">
        <v>261</v>
      </c>
      <c r="D21" s="151">
        <v>0</v>
      </c>
      <c r="E21" s="151">
        <v>0</v>
      </c>
      <c r="F21" s="151">
        <v>0</v>
      </c>
      <c r="G21" s="151">
        <v>0</v>
      </c>
      <c r="H21" s="132">
        <v>0</v>
      </c>
    </row>
    <row r="22" spans="1:8" x14ac:dyDescent="0.25">
      <c r="A22" s="11" t="s">
        <v>36</v>
      </c>
      <c r="B22" s="12" t="s">
        <v>38</v>
      </c>
      <c r="C22" s="252" t="s">
        <v>262</v>
      </c>
      <c r="D22" s="149">
        <v>0</v>
      </c>
      <c r="E22" s="149">
        <v>0</v>
      </c>
      <c r="F22" s="149">
        <v>0</v>
      </c>
      <c r="G22" s="149">
        <v>0</v>
      </c>
      <c r="H22" s="129">
        <v>0</v>
      </c>
    </row>
    <row r="23" spans="1:8" x14ac:dyDescent="0.25">
      <c r="A23" s="9" t="s">
        <v>36</v>
      </c>
      <c r="B23" s="10" t="s">
        <v>39</v>
      </c>
      <c r="C23" s="249" t="s">
        <v>262</v>
      </c>
      <c r="D23" s="151">
        <v>0</v>
      </c>
      <c r="E23" s="151">
        <v>0</v>
      </c>
      <c r="F23" s="151">
        <v>0</v>
      </c>
      <c r="G23" s="151">
        <v>0</v>
      </c>
      <c r="H23" s="132">
        <v>0</v>
      </c>
    </row>
    <row r="24" spans="1:8" x14ac:dyDescent="0.25">
      <c r="A24" s="11" t="s">
        <v>40</v>
      </c>
      <c r="B24" s="12" t="s">
        <v>41</v>
      </c>
      <c r="C24" s="252" t="s">
        <v>261</v>
      </c>
      <c r="D24" s="149">
        <v>0</v>
      </c>
      <c r="E24" s="149">
        <v>0</v>
      </c>
      <c r="F24" s="149">
        <v>0</v>
      </c>
      <c r="G24" s="149">
        <v>0</v>
      </c>
      <c r="H24" s="129">
        <v>0</v>
      </c>
    </row>
    <row r="25" spans="1:8" x14ac:dyDescent="0.25">
      <c r="A25" s="9" t="s">
        <v>42</v>
      </c>
      <c r="B25" s="10" t="s">
        <v>43</v>
      </c>
      <c r="C25" s="249" t="s">
        <v>261</v>
      </c>
      <c r="D25" s="151">
        <v>0</v>
      </c>
      <c r="E25" s="151">
        <v>0</v>
      </c>
      <c r="F25" s="151">
        <v>0</v>
      </c>
      <c r="G25" s="151">
        <v>0</v>
      </c>
      <c r="H25" s="132">
        <v>0</v>
      </c>
    </row>
    <row r="26" spans="1:8" x14ac:dyDescent="0.25">
      <c r="A26" s="11" t="s">
        <v>44</v>
      </c>
      <c r="B26" s="12" t="s">
        <v>45</v>
      </c>
      <c r="C26" s="252" t="s">
        <v>261</v>
      </c>
      <c r="D26" s="149">
        <v>0</v>
      </c>
      <c r="E26" s="149">
        <v>0</v>
      </c>
      <c r="F26" s="149">
        <v>0</v>
      </c>
      <c r="G26" s="149">
        <v>0</v>
      </c>
      <c r="H26" s="129">
        <v>0</v>
      </c>
    </row>
    <row r="27" spans="1:8" x14ac:dyDescent="0.25">
      <c r="A27" s="9" t="s">
        <v>44</v>
      </c>
      <c r="B27" s="10" t="s">
        <v>46</v>
      </c>
      <c r="C27" s="249" t="s">
        <v>262</v>
      </c>
      <c r="D27" s="151">
        <v>0</v>
      </c>
      <c r="E27" s="151">
        <v>0</v>
      </c>
      <c r="F27" s="151">
        <v>0</v>
      </c>
      <c r="G27" s="151">
        <v>0</v>
      </c>
      <c r="H27" s="132">
        <v>0</v>
      </c>
    </row>
    <row r="28" spans="1:8" x14ac:dyDescent="0.25">
      <c r="A28" s="11" t="s">
        <v>47</v>
      </c>
      <c r="B28" s="12" t="s">
        <v>48</v>
      </c>
      <c r="C28" s="252" t="s">
        <v>262</v>
      </c>
      <c r="D28" s="149">
        <v>0</v>
      </c>
      <c r="E28" s="149">
        <v>0</v>
      </c>
      <c r="F28" s="149">
        <v>0</v>
      </c>
      <c r="G28" s="149">
        <v>0</v>
      </c>
      <c r="H28" s="129">
        <v>0</v>
      </c>
    </row>
    <row r="29" spans="1:8" x14ac:dyDescent="0.25">
      <c r="A29" s="9" t="s">
        <v>49</v>
      </c>
      <c r="B29" s="10" t="s">
        <v>50</v>
      </c>
      <c r="C29" s="249" t="s">
        <v>261</v>
      </c>
      <c r="D29" s="151">
        <v>0</v>
      </c>
      <c r="E29" s="151">
        <v>0</v>
      </c>
      <c r="F29" s="151">
        <v>0</v>
      </c>
      <c r="G29" s="151">
        <v>0</v>
      </c>
      <c r="H29" s="132">
        <v>0</v>
      </c>
    </row>
    <row r="30" spans="1:8" x14ac:dyDescent="0.25">
      <c r="A30" s="11" t="s">
        <v>51</v>
      </c>
      <c r="B30" s="12" t="s">
        <v>52</v>
      </c>
      <c r="C30" s="252" t="s">
        <v>262</v>
      </c>
      <c r="D30" s="149">
        <v>0</v>
      </c>
      <c r="E30" s="149">
        <v>0</v>
      </c>
      <c r="F30" s="149">
        <v>0</v>
      </c>
      <c r="G30" s="149">
        <v>0</v>
      </c>
      <c r="H30" s="129">
        <v>0</v>
      </c>
    </row>
    <row r="31" spans="1:8" x14ac:dyDescent="0.25">
      <c r="A31" s="9" t="s">
        <v>53</v>
      </c>
      <c r="B31" s="10" t="s">
        <v>54</v>
      </c>
      <c r="C31" s="249" t="s">
        <v>261</v>
      </c>
      <c r="D31" s="151">
        <v>0</v>
      </c>
      <c r="E31" s="151">
        <v>0</v>
      </c>
      <c r="F31" s="151">
        <v>0</v>
      </c>
      <c r="G31" s="151">
        <v>0</v>
      </c>
      <c r="H31" s="132">
        <v>0</v>
      </c>
    </row>
    <row r="32" spans="1:8" x14ac:dyDescent="0.25">
      <c r="A32" s="11" t="s">
        <v>53</v>
      </c>
      <c r="B32" s="12" t="s">
        <v>55</v>
      </c>
      <c r="C32" s="252" t="s">
        <v>261</v>
      </c>
      <c r="D32" s="149">
        <v>0</v>
      </c>
      <c r="E32" s="149">
        <v>0</v>
      </c>
      <c r="F32" s="149">
        <v>0</v>
      </c>
      <c r="G32" s="149">
        <v>0</v>
      </c>
      <c r="H32" s="129">
        <v>0</v>
      </c>
    </row>
    <row r="33" spans="1:8" x14ac:dyDescent="0.25">
      <c r="A33" s="9" t="s">
        <v>53</v>
      </c>
      <c r="B33" s="10" t="s">
        <v>56</v>
      </c>
      <c r="C33" s="249" t="s">
        <v>262</v>
      </c>
      <c r="D33" s="151">
        <v>0</v>
      </c>
      <c r="E33" s="151">
        <v>0</v>
      </c>
      <c r="F33" s="151">
        <v>2</v>
      </c>
      <c r="G33" s="151">
        <v>0</v>
      </c>
      <c r="H33" s="132">
        <v>2</v>
      </c>
    </row>
    <row r="34" spans="1:8" x14ac:dyDescent="0.25">
      <c r="A34" s="11" t="s">
        <v>57</v>
      </c>
      <c r="B34" s="12" t="s">
        <v>58</v>
      </c>
      <c r="C34" s="252" t="s">
        <v>261</v>
      </c>
      <c r="D34" s="149">
        <v>0</v>
      </c>
      <c r="E34" s="149">
        <v>0</v>
      </c>
      <c r="F34" s="149">
        <v>0</v>
      </c>
      <c r="G34" s="149">
        <v>0</v>
      </c>
      <c r="H34" s="129">
        <v>0</v>
      </c>
    </row>
    <row r="35" spans="1:8" x14ac:dyDescent="0.25">
      <c r="A35" s="9" t="s">
        <v>57</v>
      </c>
      <c r="B35" s="10" t="s">
        <v>59</v>
      </c>
      <c r="C35" s="249" t="s">
        <v>261</v>
      </c>
      <c r="D35" s="151">
        <v>0</v>
      </c>
      <c r="E35" s="151">
        <v>0</v>
      </c>
      <c r="F35" s="151">
        <v>0</v>
      </c>
      <c r="G35" s="151">
        <v>0</v>
      </c>
      <c r="H35" s="132">
        <v>0</v>
      </c>
    </row>
    <row r="36" spans="1:8" x14ac:dyDescent="0.25">
      <c r="A36" s="11" t="s">
        <v>60</v>
      </c>
      <c r="B36" s="12" t="s">
        <v>61</v>
      </c>
      <c r="C36" s="252" t="s">
        <v>262</v>
      </c>
      <c r="D36" s="149">
        <v>0</v>
      </c>
      <c r="E36" s="149">
        <v>0</v>
      </c>
      <c r="F36" s="149">
        <v>0</v>
      </c>
      <c r="G36" s="149">
        <v>0</v>
      </c>
      <c r="H36" s="129">
        <v>0</v>
      </c>
    </row>
    <row r="37" spans="1:8" x14ac:dyDescent="0.25">
      <c r="A37" s="9" t="s">
        <v>62</v>
      </c>
      <c r="B37" s="10" t="s">
        <v>63</v>
      </c>
      <c r="C37" s="249" t="s">
        <v>261</v>
      </c>
      <c r="D37" s="151">
        <v>0</v>
      </c>
      <c r="E37" s="151">
        <v>0</v>
      </c>
      <c r="F37" s="151">
        <v>0</v>
      </c>
      <c r="G37" s="151">
        <v>0</v>
      </c>
      <c r="H37" s="132">
        <v>0</v>
      </c>
    </row>
    <row r="38" spans="1:8" x14ac:dyDescent="0.25">
      <c r="A38" s="11" t="s">
        <v>64</v>
      </c>
      <c r="B38" s="12" t="s">
        <v>65</v>
      </c>
      <c r="C38" s="252" t="s">
        <v>261</v>
      </c>
      <c r="D38" s="149">
        <v>0</v>
      </c>
      <c r="E38" s="149">
        <v>0</v>
      </c>
      <c r="F38" s="149">
        <v>0</v>
      </c>
      <c r="G38" s="149">
        <v>0</v>
      </c>
      <c r="H38" s="129">
        <v>0</v>
      </c>
    </row>
    <row r="39" spans="1:8" x14ac:dyDescent="0.25">
      <c r="A39" s="9" t="s">
        <v>64</v>
      </c>
      <c r="B39" s="10" t="s">
        <v>66</v>
      </c>
      <c r="C39" s="249" t="s">
        <v>261</v>
      </c>
      <c r="D39" s="151">
        <v>0</v>
      </c>
      <c r="E39" s="151">
        <v>0</v>
      </c>
      <c r="F39" s="151">
        <v>0</v>
      </c>
      <c r="G39" s="151">
        <v>0</v>
      </c>
      <c r="H39" s="132">
        <v>0</v>
      </c>
    </row>
    <row r="40" spans="1:8" x14ac:dyDescent="0.25">
      <c r="A40" s="11" t="s">
        <v>67</v>
      </c>
      <c r="B40" s="12" t="s">
        <v>68</v>
      </c>
      <c r="C40" s="252" t="s">
        <v>261</v>
      </c>
      <c r="D40" s="149">
        <v>0</v>
      </c>
      <c r="E40" s="149">
        <v>0</v>
      </c>
      <c r="F40" s="149">
        <v>0</v>
      </c>
      <c r="G40" s="149">
        <v>0</v>
      </c>
      <c r="H40" s="129">
        <v>0</v>
      </c>
    </row>
    <row r="41" spans="1:8" x14ac:dyDescent="0.25">
      <c r="A41" s="9" t="s">
        <v>67</v>
      </c>
      <c r="B41" s="10" t="s">
        <v>69</v>
      </c>
      <c r="C41" s="249" t="s">
        <v>261</v>
      </c>
      <c r="D41" s="151">
        <v>0</v>
      </c>
      <c r="E41" s="151">
        <v>0</v>
      </c>
      <c r="F41" s="151">
        <v>0</v>
      </c>
      <c r="G41" s="151">
        <v>0</v>
      </c>
      <c r="H41" s="132">
        <v>0</v>
      </c>
    </row>
    <row r="42" spans="1:8" x14ac:dyDescent="0.25">
      <c r="A42" s="11" t="s">
        <v>70</v>
      </c>
      <c r="B42" s="12" t="s">
        <v>71</v>
      </c>
      <c r="C42" s="252" t="s">
        <v>261</v>
      </c>
      <c r="D42" s="149">
        <v>0</v>
      </c>
      <c r="E42" s="149">
        <v>0</v>
      </c>
      <c r="F42" s="149">
        <v>0</v>
      </c>
      <c r="G42" s="149">
        <v>0</v>
      </c>
      <c r="H42" s="129">
        <v>0</v>
      </c>
    </row>
    <row r="43" spans="1:8" x14ac:dyDescent="0.25">
      <c r="A43" s="9" t="s">
        <v>72</v>
      </c>
      <c r="B43" s="10" t="s">
        <v>73</v>
      </c>
      <c r="C43" s="249" t="s">
        <v>261</v>
      </c>
      <c r="D43" s="151">
        <v>0</v>
      </c>
      <c r="E43" s="151">
        <v>0</v>
      </c>
      <c r="F43" s="151">
        <v>0</v>
      </c>
      <c r="G43" s="151">
        <v>0</v>
      </c>
      <c r="H43" s="132">
        <v>0</v>
      </c>
    </row>
    <row r="44" spans="1:8" x14ac:dyDescent="0.25">
      <c r="A44" s="11" t="s">
        <v>74</v>
      </c>
      <c r="B44" s="12" t="s">
        <v>75</v>
      </c>
      <c r="C44" s="252" t="s">
        <v>261</v>
      </c>
      <c r="D44" s="149">
        <v>0</v>
      </c>
      <c r="E44" s="149">
        <v>0</v>
      </c>
      <c r="F44" s="149">
        <v>0</v>
      </c>
      <c r="G44" s="149">
        <v>0</v>
      </c>
      <c r="H44" s="129">
        <v>0</v>
      </c>
    </row>
    <row r="45" spans="1:8" x14ac:dyDescent="0.25">
      <c r="A45" s="9" t="s">
        <v>74</v>
      </c>
      <c r="B45" s="10" t="s">
        <v>76</v>
      </c>
      <c r="C45" s="249" t="s">
        <v>261</v>
      </c>
      <c r="D45" s="151">
        <v>0</v>
      </c>
      <c r="E45" s="151">
        <v>0</v>
      </c>
      <c r="F45" s="151">
        <v>0</v>
      </c>
      <c r="G45" s="151">
        <v>0</v>
      </c>
      <c r="H45" s="132">
        <v>0</v>
      </c>
    </row>
    <row r="46" spans="1:8" x14ac:dyDescent="0.25">
      <c r="A46" s="11" t="s">
        <v>74</v>
      </c>
      <c r="B46" s="12" t="s">
        <v>77</v>
      </c>
      <c r="C46" s="252" t="s">
        <v>261</v>
      </c>
      <c r="D46" s="149">
        <v>0</v>
      </c>
      <c r="E46" s="149">
        <v>0</v>
      </c>
      <c r="F46" s="149">
        <v>0</v>
      </c>
      <c r="G46" s="149">
        <v>0</v>
      </c>
      <c r="H46" s="129">
        <v>0</v>
      </c>
    </row>
    <row r="47" spans="1:8" x14ac:dyDescent="0.25">
      <c r="A47" s="9" t="s">
        <v>74</v>
      </c>
      <c r="B47" s="10" t="s">
        <v>78</v>
      </c>
      <c r="C47" s="249" t="s">
        <v>261</v>
      </c>
      <c r="D47" s="151">
        <v>0</v>
      </c>
      <c r="E47" s="151">
        <v>0</v>
      </c>
      <c r="F47" s="151">
        <v>0</v>
      </c>
      <c r="G47" s="151">
        <v>0</v>
      </c>
      <c r="H47" s="132">
        <v>0</v>
      </c>
    </row>
    <row r="48" spans="1:8" x14ac:dyDescent="0.25">
      <c r="A48" s="11" t="s">
        <v>74</v>
      </c>
      <c r="B48" s="12" t="s">
        <v>79</v>
      </c>
      <c r="C48" s="252" t="s">
        <v>261</v>
      </c>
      <c r="D48" s="149">
        <v>0</v>
      </c>
      <c r="E48" s="149">
        <v>0</v>
      </c>
      <c r="F48" s="149">
        <v>0</v>
      </c>
      <c r="G48" s="149">
        <v>0</v>
      </c>
      <c r="H48" s="129">
        <v>0</v>
      </c>
    </row>
    <row r="49" spans="1:8" x14ac:dyDescent="0.25">
      <c r="A49" s="9" t="s">
        <v>80</v>
      </c>
      <c r="B49" s="10" t="s">
        <v>81</v>
      </c>
      <c r="C49" s="249" t="s">
        <v>261</v>
      </c>
      <c r="D49" s="151">
        <v>0</v>
      </c>
      <c r="E49" s="151">
        <v>0</v>
      </c>
      <c r="F49" s="151">
        <v>0</v>
      </c>
      <c r="G49" s="151">
        <v>0</v>
      </c>
      <c r="H49" s="132">
        <v>0</v>
      </c>
    </row>
    <row r="50" spans="1:8" x14ac:dyDescent="0.25">
      <c r="A50" s="11" t="s">
        <v>80</v>
      </c>
      <c r="B50" s="12" t="s">
        <v>82</v>
      </c>
      <c r="C50" s="252" t="s">
        <v>261</v>
      </c>
      <c r="D50" s="149">
        <v>0</v>
      </c>
      <c r="E50" s="149">
        <v>0</v>
      </c>
      <c r="F50" s="149">
        <v>0</v>
      </c>
      <c r="G50" s="149">
        <v>0</v>
      </c>
      <c r="H50" s="129">
        <v>0</v>
      </c>
    </row>
    <row r="51" spans="1:8" x14ac:dyDescent="0.25">
      <c r="A51" s="9" t="s">
        <v>83</v>
      </c>
      <c r="B51" s="10" t="s">
        <v>84</v>
      </c>
      <c r="C51" s="249" t="s">
        <v>262</v>
      </c>
      <c r="D51" s="151">
        <v>0</v>
      </c>
      <c r="E51" s="151">
        <v>0</v>
      </c>
      <c r="F51" s="151">
        <v>0</v>
      </c>
      <c r="G51" s="151">
        <v>0</v>
      </c>
      <c r="H51" s="132">
        <v>0</v>
      </c>
    </row>
    <row r="52" spans="1:8" x14ac:dyDescent="0.25">
      <c r="A52" s="11" t="s">
        <v>83</v>
      </c>
      <c r="B52" s="12" t="s">
        <v>85</v>
      </c>
      <c r="C52" s="252" t="s">
        <v>261</v>
      </c>
      <c r="D52" s="149">
        <v>0</v>
      </c>
      <c r="E52" s="149">
        <v>0</v>
      </c>
      <c r="F52" s="149">
        <v>0</v>
      </c>
      <c r="G52" s="149">
        <v>0</v>
      </c>
      <c r="H52" s="129">
        <v>0</v>
      </c>
    </row>
    <row r="53" spans="1:8" x14ac:dyDescent="0.25">
      <c r="A53" s="9" t="s">
        <v>86</v>
      </c>
      <c r="B53" s="10" t="s">
        <v>87</v>
      </c>
      <c r="C53" s="249" t="s">
        <v>261</v>
      </c>
      <c r="D53" s="151">
        <v>0</v>
      </c>
      <c r="E53" s="151">
        <v>0</v>
      </c>
      <c r="F53" s="151">
        <v>0</v>
      </c>
      <c r="G53" s="151">
        <v>0</v>
      </c>
      <c r="H53" s="132">
        <v>0</v>
      </c>
    </row>
    <row r="54" spans="1:8" x14ac:dyDescent="0.25">
      <c r="A54" s="11" t="s">
        <v>88</v>
      </c>
      <c r="B54" s="12" t="s">
        <v>89</v>
      </c>
      <c r="C54" s="252" t="s">
        <v>261</v>
      </c>
      <c r="D54" s="149">
        <v>0</v>
      </c>
      <c r="E54" s="149">
        <v>0</v>
      </c>
      <c r="F54" s="149">
        <v>0</v>
      </c>
      <c r="G54" s="149">
        <v>0</v>
      </c>
      <c r="H54" s="129">
        <v>0</v>
      </c>
    </row>
    <row r="55" spans="1:8" x14ac:dyDescent="0.25">
      <c r="A55" s="9" t="s">
        <v>90</v>
      </c>
      <c r="B55" s="10" t="s">
        <v>91</v>
      </c>
      <c r="C55" s="249" t="s">
        <v>262</v>
      </c>
      <c r="D55" s="151">
        <v>0</v>
      </c>
      <c r="E55" s="151">
        <v>0</v>
      </c>
      <c r="F55" s="151">
        <v>0</v>
      </c>
      <c r="G55" s="151">
        <v>0</v>
      </c>
      <c r="H55" s="132">
        <v>0</v>
      </c>
    </row>
    <row r="56" spans="1:8" x14ac:dyDescent="0.25">
      <c r="A56" s="11" t="s">
        <v>90</v>
      </c>
      <c r="B56" s="12" t="s">
        <v>92</v>
      </c>
      <c r="C56" s="252" t="s">
        <v>261</v>
      </c>
      <c r="D56" s="149">
        <v>0</v>
      </c>
      <c r="E56" s="149">
        <v>0</v>
      </c>
      <c r="F56" s="149">
        <v>0</v>
      </c>
      <c r="G56" s="149">
        <v>0</v>
      </c>
      <c r="H56" s="129">
        <v>0</v>
      </c>
    </row>
    <row r="57" spans="1:8" x14ac:dyDescent="0.25">
      <c r="A57" s="9" t="s">
        <v>90</v>
      </c>
      <c r="B57" s="10" t="s">
        <v>93</v>
      </c>
      <c r="C57" s="249" t="s">
        <v>262</v>
      </c>
      <c r="D57" s="151">
        <v>0</v>
      </c>
      <c r="E57" s="151">
        <v>1</v>
      </c>
      <c r="F57" s="151">
        <v>0</v>
      </c>
      <c r="G57" s="151">
        <v>0</v>
      </c>
      <c r="H57" s="132">
        <v>1</v>
      </c>
    </row>
    <row r="58" spans="1:8" x14ac:dyDescent="0.25">
      <c r="A58" s="11" t="s">
        <v>94</v>
      </c>
      <c r="B58" s="12" t="s">
        <v>95</v>
      </c>
      <c r="C58" s="252" t="s">
        <v>261</v>
      </c>
      <c r="D58" s="149">
        <v>0</v>
      </c>
      <c r="E58" s="149">
        <v>0</v>
      </c>
      <c r="F58" s="149">
        <v>0</v>
      </c>
      <c r="G58" s="149">
        <v>0</v>
      </c>
      <c r="H58" s="129">
        <v>0</v>
      </c>
    </row>
    <row r="59" spans="1:8" x14ac:dyDescent="0.25">
      <c r="A59" s="9" t="s">
        <v>96</v>
      </c>
      <c r="B59" s="10" t="s">
        <v>97</v>
      </c>
      <c r="C59" s="249" t="s">
        <v>262</v>
      </c>
      <c r="D59" s="151">
        <v>0</v>
      </c>
      <c r="E59" s="151">
        <v>0</v>
      </c>
      <c r="F59" s="151">
        <v>0</v>
      </c>
      <c r="G59" s="151">
        <v>0</v>
      </c>
      <c r="H59" s="132">
        <v>0</v>
      </c>
    </row>
    <row r="60" spans="1:8" x14ac:dyDescent="0.25">
      <c r="A60" s="11" t="s">
        <v>96</v>
      </c>
      <c r="B60" s="12" t="s">
        <v>98</v>
      </c>
      <c r="C60" s="252" t="s">
        <v>262</v>
      </c>
      <c r="D60" s="149">
        <v>0</v>
      </c>
      <c r="E60" s="149">
        <v>1</v>
      </c>
      <c r="F60" s="149">
        <v>0</v>
      </c>
      <c r="G60" s="149">
        <v>0</v>
      </c>
      <c r="H60" s="129">
        <v>1</v>
      </c>
    </row>
    <row r="61" spans="1:8" x14ac:dyDescent="0.25">
      <c r="A61" s="9" t="s">
        <v>99</v>
      </c>
      <c r="B61" s="10" t="s">
        <v>100</v>
      </c>
      <c r="C61" s="249" t="s">
        <v>262</v>
      </c>
      <c r="D61" s="151">
        <v>0</v>
      </c>
      <c r="E61" s="151">
        <v>0</v>
      </c>
      <c r="F61" s="151">
        <v>0</v>
      </c>
      <c r="G61" s="151">
        <v>0</v>
      </c>
      <c r="H61" s="132">
        <v>0</v>
      </c>
    </row>
    <row r="62" spans="1:8" x14ac:dyDescent="0.25">
      <c r="A62" s="11" t="s">
        <v>99</v>
      </c>
      <c r="B62" s="12" t="s">
        <v>101</v>
      </c>
      <c r="C62" s="252" t="s">
        <v>262</v>
      </c>
      <c r="D62" s="149">
        <v>0</v>
      </c>
      <c r="E62" s="149">
        <v>0</v>
      </c>
      <c r="F62" s="149">
        <v>0</v>
      </c>
      <c r="G62" s="149">
        <v>0</v>
      </c>
      <c r="H62" s="129">
        <v>0</v>
      </c>
    </row>
    <row r="63" spans="1:8" x14ac:dyDescent="0.25">
      <c r="A63" s="9" t="s">
        <v>99</v>
      </c>
      <c r="B63" s="10" t="s">
        <v>102</v>
      </c>
      <c r="C63" s="249" t="s">
        <v>262</v>
      </c>
      <c r="D63" s="151">
        <v>0</v>
      </c>
      <c r="E63" s="151">
        <v>0</v>
      </c>
      <c r="F63" s="151">
        <v>0</v>
      </c>
      <c r="G63" s="151">
        <v>0</v>
      </c>
      <c r="H63" s="132">
        <v>0</v>
      </c>
    </row>
    <row r="64" spans="1:8" x14ac:dyDescent="0.25">
      <c r="A64" s="11" t="s">
        <v>103</v>
      </c>
      <c r="B64" s="12" t="s">
        <v>104</v>
      </c>
      <c r="C64" s="252" t="s">
        <v>261</v>
      </c>
      <c r="D64" s="149">
        <v>0</v>
      </c>
      <c r="E64" s="149">
        <v>0</v>
      </c>
      <c r="F64" s="149">
        <v>0</v>
      </c>
      <c r="G64" s="149">
        <v>0</v>
      </c>
      <c r="H64" s="129">
        <v>0</v>
      </c>
    </row>
    <row r="65" spans="1:8" x14ac:dyDescent="0.25">
      <c r="A65" s="9" t="s">
        <v>103</v>
      </c>
      <c r="B65" s="10" t="s">
        <v>105</v>
      </c>
      <c r="C65" s="249" t="s">
        <v>261</v>
      </c>
      <c r="D65" s="151">
        <v>0</v>
      </c>
      <c r="E65" s="151">
        <v>0</v>
      </c>
      <c r="F65" s="151">
        <v>0</v>
      </c>
      <c r="G65" s="151">
        <v>0</v>
      </c>
      <c r="H65" s="132">
        <v>0</v>
      </c>
    </row>
    <row r="66" spans="1:8" x14ac:dyDescent="0.25">
      <c r="A66" s="11" t="s">
        <v>106</v>
      </c>
      <c r="B66" s="12" t="s">
        <v>107</v>
      </c>
      <c r="C66" s="252" t="s">
        <v>262</v>
      </c>
      <c r="D66" s="149">
        <v>0</v>
      </c>
      <c r="E66" s="149">
        <v>1</v>
      </c>
      <c r="F66" s="149">
        <v>0</v>
      </c>
      <c r="G66" s="149">
        <v>0</v>
      </c>
      <c r="H66" s="129">
        <v>1</v>
      </c>
    </row>
    <row r="67" spans="1:8" x14ac:dyDescent="0.25">
      <c r="A67" s="9" t="s">
        <v>108</v>
      </c>
      <c r="B67" s="10" t="s">
        <v>109</v>
      </c>
      <c r="C67" s="249" t="s">
        <v>261</v>
      </c>
      <c r="D67" s="151">
        <v>0</v>
      </c>
      <c r="E67" s="151">
        <v>0</v>
      </c>
      <c r="F67" s="151">
        <v>0</v>
      </c>
      <c r="G67" s="151">
        <v>0</v>
      </c>
      <c r="H67" s="132">
        <v>0</v>
      </c>
    </row>
    <row r="68" spans="1:8" x14ac:dyDescent="0.25">
      <c r="A68" s="11" t="s">
        <v>110</v>
      </c>
      <c r="B68" s="12" t="s">
        <v>111</v>
      </c>
      <c r="C68" s="252" t="s">
        <v>261</v>
      </c>
      <c r="D68" s="149">
        <v>0</v>
      </c>
      <c r="E68" s="149">
        <v>0</v>
      </c>
      <c r="F68" s="149">
        <v>0</v>
      </c>
      <c r="G68" s="149">
        <v>0</v>
      </c>
      <c r="H68" s="129">
        <v>0</v>
      </c>
    </row>
    <row r="69" spans="1:8" x14ac:dyDescent="0.25">
      <c r="A69" s="9" t="s">
        <v>112</v>
      </c>
      <c r="B69" s="10" t="s">
        <v>113</v>
      </c>
      <c r="C69" s="249" t="s">
        <v>262</v>
      </c>
      <c r="D69" s="151">
        <v>0</v>
      </c>
      <c r="E69" s="151">
        <v>0</v>
      </c>
      <c r="F69" s="151">
        <v>0</v>
      </c>
      <c r="G69" s="151">
        <v>0</v>
      </c>
      <c r="H69" s="132">
        <v>0</v>
      </c>
    </row>
    <row r="70" spans="1:8" x14ac:dyDescent="0.25">
      <c r="A70" s="11" t="s">
        <v>114</v>
      </c>
      <c r="B70" s="12" t="s">
        <v>115</v>
      </c>
      <c r="C70" s="252" t="s">
        <v>262</v>
      </c>
      <c r="D70" s="149">
        <v>0</v>
      </c>
      <c r="E70" s="149">
        <v>0</v>
      </c>
      <c r="F70" s="149">
        <v>0</v>
      </c>
      <c r="G70" s="149">
        <v>0</v>
      </c>
      <c r="H70" s="129">
        <v>0</v>
      </c>
    </row>
    <row r="71" spans="1:8" ht="13.5" thickBot="1" x14ac:dyDescent="0.3">
      <c r="A71" s="445"/>
      <c r="B71" s="446" t="s">
        <v>263</v>
      </c>
      <c r="C71" s="447">
        <f>COUNTIF(C5:C70,"YES")</f>
        <v>20</v>
      </c>
      <c r="D71" s="448">
        <v>0</v>
      </c>
      <c r="E71" s="448">
        <v>3</v>
      </c>
      <c r="F71" s="448">
        <v>2</v>
      </c>
      <c r="G71" s="448">
        <v>0</v>
      </c>
      <c r="H71" s="449">
        <v>5</v>
      </c>
    </row>
    <row r="72" spans="1:8" x14ac:dyDescent="0.25">
      <c r="A72" s="11" t="s">
        <v>126</v>
      </c>
      <c r="B72" s="12" t="s">
        <v>127</v>
      </c>
      <c r="C72" s="252" t="s">
        <v>261</v>
      </c>
      <c r="D72" s="149">
        <v>0</v>
      </c>
      <c r="E72" s="149">
        <v>0</v>
      </c>
      <c r="F72" s="149">
        <v>0</v>
      </c>
      <c r="G72" s="149">
        <v>0</v>
      </c>
      <c r="H72" s="129">
        <v>0</v>
      </c>
    </row>
    <row r="73" spans="1:8" x14ac:dyDescent="0.25">
      <c r="A73" s="9" t="s">
        <v>128</v>
      </c>
      <c r="B73" s="10" t="s">
        <v>129</v>
      </c>
      <c r="C73" s="249" t="s">
        <v>261</v>
      </c>
      <c r="D73" s="151">
        <v>0</v>
      </c>
      <c r="E73" s="151">
        <v>0</v>
      </c>
      <c r="F73" s="151">
        <v>0</v>
      </c>
      <c r="G73" s="151">
        <v>0</v>
      </c>
      <c r="H73" s="132">
        <v>0</v>
      </c>
    </row>
    <row r="74" spans="1:8" x14ac:dyDescent="0.25">
      <c r="A74" s="11" t="s">
        <v>130</v>
      </c>
      <c r="B74" s="12" t="s">
        <v>131</v>
      </c>
      <c r="C74" s="252" t="s">
        <v>261</v>
      </c>
      <c r="D74" s="149">
        <v>0</v>
      </c>
      <c r="E74" s="149">
        <v>0</v>
      </c>
      <c r="F74" s="149">
        <v>0</v>
      </c>
      <c r="G74" s="149">
        <v>0</v>
      </c>
      <c r="H74" s="129">
        <v>0</v>
      </c>
    </row>
    <row r="75" spans="1:8" x14ac:dyDescent="0.25">
      <c r="A75" s="9" t="s">
        <v>132</v>
      </c>
      <c r="B75" s="10" t="s">
        <v>133</v>
      </c>
      <c r="C75" s="249" t="s">
        <v>261</v>
      </c>
      <c r="D75" s="151">
        <v>0</v>
      </c>
      <c r="E75" s="151">
        <v>0</v>
      </c>
      <c r="F75" s="151">
        <v>0</v>
      </c>
      <c r="G75" s="151">
        <v>0</v>
      </c>
      <c r="H75" s="132">
        <v>0</v>
      </c>
    </row>
    <row r="76" spans="1:8" x14ac:dyDescent="0.25">
      <c r="A76" s="11" t="s">
        <v>134</v>
      </c>
      <c r="B76" s="12" t="s">
        <v>135</v>
      </c>
      <c r="C76" s="252" t="s">
        <v>262</v>
      </c>
      <c r="D76" s="149">
        <v>0</v>
      </c>
      <c r="E76" s="149">
        <v>1</v>
      </c>
      <c r="F76" s="149">
        <v>0</v>
      </c>
      <c r="G76" s="149">
        <v>0</v>
      </c>
      <c r="H76" s="129">
        <v>1</v>
      </c>
    </row>
    <row r="77" spans="1:8" x14ac:dyDescent="0.25">
      <c r="A77" s="9" t="s">
        <v>134</v>
      </c>
      <c r="B77" s="10" t="s">
        <v>136</v>
      </c>
      <c r="C77" s="250" t="s">
        <v>262</v>
      </c>
      <c r="D77" s="151">
        <v>0</v>
      </c>
      <c r="E77" s="151">
        <v>10</v>
      </c>
      <c r="F77" s="151">
        <v>0</v>
      </c>
      <c r="G77" s="151">
        <v>0</v>
      </c>
      <c r="H77" s="132">
        <v>10</v>
      </c>
    </row>
    <row r="78" spans="1:8" x14ac:dyDescent="0.25">
      <c r="A78" s="11" t="s">
        <v>137</v>
      </c>
      <c r="B78" s="12" t="s">
        <v>138</v>
      </c>
      <c r="C78" s="252" t="s">
        <v>261</v>
      </c>
      <c r="D78" s="149">
        <v>0</v>
      </c>
      <c r="E78" s="149">
        <v>0</v>
      </c>
      <c r="F78" s="149">
        <v>0</v>
      </c>
      <c r="G78" s="149">
        <v>0</v>
      </c>
      <c r="H78" s="129">
        <v>0</v>
      </c>
    </row>
    <row r="79" spans="1:8" x14ac:dyDescent="0.25">
      <c r="A79" s="9" t="s">
        <v>137</v>
      </c>
      <c r="B79" s="10" t="s">
        <v>139</v>
      </c>
      <c r="C79" s="249" t="s">
        <v>261</v>
      </c>
      <c r="D79" s="151">
        <v>0</v>
      </c>
      <c r="E79" s="151">
        <v>0</v>
      </c>
      <c r="F79" s="151">
        <v>0</v>
      </c>
      <c r="G79" s="151">
        <v>0</v>
      </c>
      <c r="H79" s="132">
        <v>0</v>
      </c>
    </row>
    <row r="80" spans="1:8" x14ac:dyDescent="0.25">
      <c r="A80" s="11" t="s">
        <v>137</v>
      </c>
      <c r="B80" s="12" t="s">
        <v>140</v>
      </c>
      <c r="C80" s="252" t="s">
        <v>261</v>
      </c>
      <c r="D80" s="149">
        <v>0</v>
      </c>
      <c r="E80" s="149">
        <v>0</v>
      </c>
      <c r="F80" s="149">
        <v>0</v>
      </c>
      <c r="G80" s="149">
        <v>0</v>
      </c>
      <c r="H80" s="129">
        <v>0</v>
      </c>
    </row>
    <row r="81" spans="1:8" x14ac:dyDescent="0.25">
      <c r="A81" s="9" t="s">
        <v>141</v>
      </c>
      <c r="B81" s="10" t="s">
        <v>142</v>
      </c>
      <c r="C81" s="249" t="s">
        <v>261</v>
      </c>
      <c r="D81" s="151">
        <v>0</v>
      </c>
      <c r="E81" s="151">
        <v>0</v>
      </c>
      <c r="F81" s="151">
        <v>0</v>
      </c>
      <c r="G81" s="151">
        <v>0</v>
      </c>
      <c r="H81" s="132">
        <v>0</v>
      </c>
    </row>
    <row r="82" spans="1:8" ht="13.5" thickBot="1" x14ac:dyDescent="0.3">
      <c r="A82" s="434"/>
      <c r="B82" s="435" t="s">
        <v>264</v>
      </c>
      <c r="C82" s="450">
        <v>2</v>
      </c>
      <c r="D82" s="451">
        <v>0</v>
      </c>
      <c r="E82" s="451">
        <v>11</v>
      </c>
      <c r="F82" s="451">
        <v>0</v>
      </c>
      <c r="G82" s="451">
        <v>0</v>
      </c>
      <c r="H82" s="452">
        <v>11</v>
      </c>
    </row>
    <row r="84" spans="1:8" x14ac:dyDescent="0.25">
      <c r="A84" s="274" t="s">
        <v>508</v>
      </c>
    </row>
    <row r="85" spans="1:8" x14ac:dyDescent="0.25">
      <c r="A85" s="40" t="s">
        <v>340</v>
      </c>
    </row>
  </sheetData>
  <mergeCells count="5">
    <mergeCell ref="A2:B2"/>
    <mergeCell ref="A3:A4"/>
    <mergeCell ref="B3:B4"/>
    <mergeCell ref="C3:C4"/>
    <mergeCell ref="D3:H3"/>
  </mergeCells>
  <hyperlinks>
    <hyperlink ref="A2:B2" location="TOC!A1" display="Return to Table of Contents"/>
  </hyperlinks>
  <pageMargins left="0.25" right="0.25" top="0.75" bottom="0.75" header="0.3" footer="0.3"/>
  <pageSetup scale="62" orientation="portrait" r:id="rId1"/>
  <headerFooter differentFirst="1">
    <oddHeader>&amp;L2017-18 Survey of Dental Education
Report 2 - Tuition, Admission, and Attrition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5"/>
  <sheetViews>
    <sheetView workbookViewId="0">
      <pane ySplit="3" topLeftCell="A4" activePane="bottomLeft" state="frozen"/>
      <selection activeCell="G99" sqref="G99"/>
      <selection pane="bottomLeft"/>
    </sheetView>
  </sheetViews>
  <sheetFormatPr defaultColWidth="9.1796875" defaultRowHeight="12.5" x14ac:dyDescent="0.25"/>
  <cols>
    <col min="1" max="1" width="6.453125" style="480" customWidth="1"/>
    <col min="2" max="2" width="61.26953125" style="43" customWidth="1"/>
    <col min="3" max="3" width="20.81640625" style="43" customWidth="1"/>
    <col min="4" max="4" width="23.81640625" style="43" customWidth="1"/>
    <col min="5" max="5" width="20.81640625" style="43" customWidth="1"/>
    <col min="6" max="16384" width="9.1796875" style="1"/>
  </cols>
  <sheetData>
    <row r="1" spans="1:5" ht="13" x14ac:dyDescent="0.3">
      <c r="A1" s="455" t="s">
        <v>265</v>
      </c>
      <c r="B1" s="456"/>
      <c r="C1" s="456"/>
      <c r="D1" s="456"/>
      <c r="E1" s="456"/>
    </row>
    <row r="2" spans="1:5" ht="13" thickBot="1" x14ac:dyDescent="0.3">
      <c r="A2" s="724" t="s">
        <v>1</v>
      </c>
      <c r="B2" s="724"/>
    </row>
    <row r="3" spans="1:5" ht="58" x14ac:dyDescent="0.3">
      <c r="A3" s="457" t="s">
        <v>7</v>
      </c>
      <c r="B3" s="458" t="s">
        <v>8</v>
      </c>
      <c r="C3" s="489" t="s">
        <v>602</v>
      </c>
      <c r="D3" s="489" t="s">
        <v>509</v>
      </c>
      <c r="E3" s="490" t="s">
        <v>510</v>
      </c>
    </row>
    <row r="4" spans="1:5" x14ac:dyDescent="0.25">
      <c r="A4" s="425" t="s">
        <v>11</v>
      </c>
      <c r="B4" s="459" t="s">
        <v>12</v>
      </c>
      <c r="C4" s="460" t="s">
        <v>262</v>
      </c>
      <c r="D4" s="461" t="s">
        <v>266</v>
      </c>
      <c r="E4" s="462">
        <v>11</v>
      </c>
    </row>
    <row r="5" spans="1:5" x14ac:dyDescent="0.25">
      <c r="A5" s="425" t="s">
        <v>13</v>
      </c>
      <c r="B5" s="459" t="s">
        <v>14</v>
      </c>
      <c r="C5" s="460" t="s">
        <v>262</v>
      </c>
      <c r="D5" s="461" t="s">
        <v>343</v>
      </c>
      <c r="E5" s="462">
        <v>0</v>
      </c>
    </row>
    <row r="6" spans="1:5" x14ac:dyDescent="0.25">
      <c r="A6" s="463" t="s">
        <v>13</v>
      </c>
      <c r="B6" s="464" t="s">
        <v>15</v>
      </c>
      <c r="C6" s="465" t="s">
        <v>261</v>
      </c>
      <c r="D6" s="466" t="s">
        <v>405</v>
      </c>
      <c r="E6" s="467">
        <v>0</v>
      </c>
    </row>
    <row r="7" spans="1:5" x14ac:dyDescent="0.25">
      <c r="A7" s="425" t="s">
        <v>16</v>
      </c>
      <c r="B7" s="459" t="s">
        <v>17</v>
      </c>
      <c r="C7" s="460" t="s">
        <v>262</v>
      </c>
      <c r="D7" s="461" t="s">
        <v>266</v>
      </c>
      <c r="E7" s="462">
        <v>26</v>
      </c>
    </row>
    <row r="8" spans="1:5" x14ac:dyDescent="0.25">
      <c r="A8" s="463" t="s">
        <v>16</v>
      </c>
      <c r="B8" s="464" t="s">
        <v>19</v>
      </c>
      <c r="C8" s="468" t="s">
        <v>262</v>
      </c>
      <c r="D8" s="469" t="s">
        <v>267</v>
      </c>
      <c r="E8" s="470">
        <v>28</v>
      </c>
    </row>
    <row r="9" spans="1:5" x14ac:dyDescent="0.25">
      <c r="A9" s="425" t="s">
        <v>16</v>
      </c>
      <c r="B9" s="459" t="s">
        <v>20</v>
      </c>
      <c r="C9" s="460" t="s">
        <v>262</v>
      </c>
      <c r="D9" s="461" t="s">
        <v>267</v>
      </c>
      <c r="E9" s="462">
        <v>20</v>
      </c>
    </row>
    <row r="10" spans="1:5" x14ac:dyDescent="0.25">
      <c r="A10" s="425" t="s">
        <v>16</v>
      </c>
      <c r="B10" s="459" t="s">
        <v>21</v>
      </c>
      <c r="C10" s="460" t="s">
        <v>262</v>
      </c>
      <c r="D10" s="461" t="s">
        <v>267</v>
      </c>
      <c r="E10" s="462">
        <v>34</v>
      </c>
    </row>
    <row r="11" spans="1:5" x14ac:dyDescent="0.25">
      <c r="A11" s="425" t="s">
        <v>16</v>
      </c>
      <c r="B11" s="459" t="s">
        <v>22</v>
      </c>
      <c r="C11" s="460" t="s">
        <v>262</v>
      </c>
      <c r="D11" s="461" t="s">
        <v>267</v>
      </c>
      <c r="E11" s="462">
        <v>25</v>
      </c>
    </row>
    <row r="12" spans="1:5" x14ac:dyDescent="0.25">
      <c r="A12" s="425" t="s">
        <v>16</v>
      </c>
      <c r="B12" s="459" t="s">
        <v>23</v>
      </c>
      <c r="C12" s="460" t="s">
        <v>261</v>
      </c>
      <c r="D12" s="461" t="s">
        <v>405</v>
      </c>
      <c r="E12" s="462">
        <v>0</v>
      </c>
    </row>
    <row r="13" spans="1:5" x14ac:dyDescent="0.25">
      <c r="A13" s="425" t="s">
        <v>24</v>
      </c>
      <c r="B13" s="459" t="s">
        <v>25</v>
      </c>
      <c r="C13" s="460" t="s">
        <v>262</v>
      </c>
      <c r="D13" s="461" t="s">
        <v>267</v>
      </c>
      <c r="E13" s="462">
        <v>40</v>
      </c>
    </row>
    <row r="14" spans="1:5" x14ac:dyDescent="0.25">
      <c r="A14" s="425" t="s">
        <v>26</v>
      </c>
      <c r="B14" s="459" t="s">
        <v>27</v>
      </c>
      <c r="C14" s="460" t="s">
        <v>261</v>
      </c>
      <c r="D14" s="461" t="s">
        <v>405</v>
      </c>
      <c r="E14" s="462">
        <v>0</v>
      </c>
    </row>
    <row r="15" spans="1:5" x14ac:dyDescent="0.25">
      <c r="A15" s="425" t="s">
        <v>28</v>
      </c>
      <c r="B15" s="459" t="s">
        <v>29</v>
      </c>
      <c r="C15" s="460" t="s">
        <v>262</v>
      </c>
      <c r="D15" s="461" t="s">
        <v>267</v>
      </c>
      <c r="E15" s="462">
        <v>4</v>
      </c>
    </row>
    <row r="16" spans="1:5" x14ac:dyDescent="0.25">
      <c r="A16" s="463" t="s">
        <v>30</v>
      </c>
      <c r="B16" s="464" t="s">
        <v>31</v>
      </c>
      <c r="C16" s="468" t="s">
        <v>261</v>
      </c>
      <c r="D16" s="469" t="s">
        <v>405</v>
      </c>
      <c r="E16" s="470">
        <v>0</v>
      </c>
    </row>
    <row r="17" spans="1:5" x14ac:dyDescent="0.25">
      <c r="A17" s="425" t="s">
        <v>30</v>
      </c>
      <c r="B17" s="459" t="s">
        <v>32</v>
      </c>
      <c r="C17" s="460" t="s">
        <v>262</v>
      </c>
      <c r="D17" s="461" t="s">
        <v>266</v>
      </c>
      <c r="E17" s="462">
        <v>7</v>
      </c>
    </row>
    <row r="18" spans="1:5" x14ac:dyDescent="0.25">
      <c r="A18" s="425" t="s">
        <v>30</v>
      </c>
      <c r="B18" s="459" t="s">
        <v>33</v>
      </c>
      <c r="C18" s="460" t="s">
        <v>261</v>
      </c>
      <c r="D18" s="461" t="s">
        <v>405</v>
      </c>
      <c r="E18" s="462">
        <v>0</v>
      </c>
    </row>
    <row r="19" spans="1:5" x14ac:dyDescent="0.25">
      <c r="A19" s="425" t="s">
        <v>34</v>
      </c>
      <c r="B19" s="459" t="s">
        <v>35</v>
      </c>
      <c r="C19" s="460" t="s">
        <v>261</v>
      </c>
      <c r="D19" s="461" t="s">
        <v>405</v>
      </c>
      <c r="E19" s="462">
        <v>0</v>
      </c>
    </row>
    <row r="20" spans="1:5" x14ac:dyDescent="0.25">
      <c r="A20" s="425" t="s">
        <v>36</v>
      </c>
      <c r="B20" s="459" t="s">
        <v>37</v>
      </c>
      <c r="C20" s="460" t="s">
        <v>262</v>
      </c>
      <c r="D20" s="461" t="s">
        <v>267</v>
      </c>
      <c r="E20" s="462">
        <v>6</v>
      </c>
    </row>
    <row r="21" spans="1:5" x14ac:dyDescent="0.25">
      <c r="A21" s="425" t="s">
        <v>36</v>
      </c>
      <c r="B21" s="459" t="s">
        <v>38</v>
      </c>
      <c r="C21" s="460" t="s">
        <v>262</v>
      </c>
      <c r="D21" s="461" t="s">
        <v>266</v>
      </c>
      <c r="E21" s="462">
        <v>52</v>
      </c>
    </row>
    <row r="22" spans="1:5" x14ac:dyDescent="0.25">
      <c r="A22" s="425" t="s">
        <v>36</v>
      </c>
      <c r="B22" s="459" t="s">
        <v>39</v>
      </c>
      <c r="C22" s="460" t="s">
        <v>261</v>
      </c>
      <c r="D22" s="461" t="s">
        <v>405</v>
      </c>
      <c r="E22" s="462">
        <v>0</v>
      </c>
    </row>
    <row r="23" spans="1:5" x14ac:dyDescent="0.25">
      <c r="A23" s="425" t="s">
        <v>40</v>
      </c>
      <c r="B23" s="459" t="s">
        <v>41</v>
      </c>
      <c r="C23" s="460" t="s">
        <v>262</v>
      </c>
      <c r="D23" s="461" t="s">
        <v>266</v>
      </c>
      <c r="E23" s="462">
        <v>16</v>
      </c>
    </row>
    <row r="24" spans="1:5" x14ac:dyDescent="0.25">
      <c r="A24" s="425" t="s">
        <v>42</v>
      </c>
      <c r="B24" s="459" t="s">
        <v>43</v>
      </c>
      <c r="C24" s="460" t="s">
        <v>262</v>
      </c>
      <c r="D24" s="461" t="s">
        <v>267</v>
      </c>
      <c r="E24" s="462">
        <v>4</v>
      </c>
    </row>
    <row r="25" spans="1:5" x14ac:dyDescent="0.25">
      <c r="A25" s="425" t="s">
        <v>44</v>
      </c>
      <c r="B25" s="459" t="s">
        <v>45</v>
      </c>
      <c r="C25" s="460" t="s">
        <v>261</v>
      </c>
      <c r="D25" s="461" t="s">
        <v>405</v>
      </c>
      <c r="E25" s="462">
        <v>0</v>
      </c>
    </row>
    <row r="26" spans="1:5" ht="14.5" x14ac:dyDescent="0.25">
      <c r="A26" s="425" t="s">
        <v>44</v>
      </c>
      <c r="B26" s="459" t="s">
        <v>46</v>
      </c>
      <c r="C26" s="460" t="s">
        <v>262</v>
      </c>
      <c r="D26" s="461" t="s">
        <v>507</v>
      </c>
      <c r="E26" s="462">
        <v>0</v>
      </c>
    </row>
    <row r="27" spans="1:5" x14ac:dyDescent="0.25">
      <c r="A27" s="425" t="s">
        <v>47</v>
      </c>
      <c r="B27" s="459" t="s">
        <v>48</v>
      </c>
      <c r="C27" s="460" t="s">
        <v>261</v>
      </c>
      <c r="D27" s="461" t="s">
        <v>405</v>
      </c>
      <c r="E27" s="462">
        <v>0</v>
      </c>
    </row>
    <row r="28" spans="1:5" x14ac:dyDescent="0.25">
      <c r="A28" s="425" t="s">
        <v>49</v>
      </c>
      <c r="B28" s="459" t="s">
        <v>50</v>
      </c>
      <c r="C28" s="460" t="s">
        <v>261</v>
      </c>
      <c r="D28" s="461" t="s">
        <v>405</v>
      </c>
      <c r="E28" s="462">
        <v>0</v>
      </c>
    </row>
    <row r="29" spans="1:5" x14ac:dyDescent="0.25">
      <c r="A29" s="425" t="s">
        <v>51</v>
      </c>
      <c r="B29" s="459" t="s">
        <v>52</v>
      </c>
      <c r="C29" s="460" t="s">
        <v>262</v>
      </c>
      <c r="D29" s="461" t="s">
        <v>511</v>
      </c>
      <c r="E29" s="462">
        <v>0</v>
      </c>
    </row>
    <row r="30" spans="1:5" x14ac:dyDescent="0.25">
      <c r="A30" s="425" t="s">
        <v>53</v>
      </c>
      <c r="B30" s="459" t="s">
        <v>54</v>
      </c>
      <c r="C30" s="460" t="s">
        <v>261</v>
      </c>
      <c r="D30" s="461" t="s">
        <v>405</v>
      </c>
      <c r="E30" s="462">
        <v>0</v>
      </c>
    </row>
    <row r="31" spans="1:5" x14ac:dyDescent="0.25">
      <c r="A31" s="425" t="s">
        <v>53</v>
      </c>
      <c r="B31" s="459" t="s">
        <v>55</v>
      </c>
      <c r="C31" s="460" t="s">
        <v>262</v>
      </c>
      <c r="D31" s="461" t="s">
        <v>267</v>
      </c>
      <c r="E31" s="462">
        <v>87</v>
      </c>
    </row>
    <row r="32" spans="1:5" x14ac:dyDescent="0.25">
      <c r="A32" s="425" t="s">
        <v>53</v>
      </c>
      <c r="B32" s="459" t="s">
        <v>56</v>
      </c>
      <c r="C32" s="460" t="s">
        <v>262</v>
      </c>
      <c r="D32" s="461" t="s">
        <v>267</v>
      </c>
      <c r="E32" s="462">
        <v>30</v>
      </c>
    </row>
    <row r="33" spans="1:5" x14ac:dyDescent="0.25">
      <c r="A33" s="425" t="s">
        <v>57</v>
      </c>
      <c r="B33" s="459" t="s">
        <v>58</v>
      </c>
      <c r="C33" s="460" t="s">
        <v>261</v>
      </c>
      <c r="D33" s="461" t="s">
        <v>405</v>
      </c>
      <c r="E33" s="462">
        <v>0</v>
      </c>
    </row>
    <row r="34" spans="1:5" x14ac:dyDescent="0.25">
      <c r="A34" s="425" t="s">
        <v>57</v>
      </c>
      <c r="B34" s="459" t="s">
        <v>59</v>
      </c>
      <c r="C34" s="460" t="s">
        <v>262</v>
      </c>
      <c r="D34" s="461" t="s">
        <v>266</v>
      </c>
      <c r="E34" s="462">
        <v>20</v>
      </c>
    </row>
    <row r="35" spans="1:5" x14ac:dyDescent="0.25">
      <c r="A35" s="425" t="s">
        <v>60</v>
      </c>
      <c r="B35" s="459" t="s">
        <v>61</v>
      </c>
      <c r="C35" s="460" t="s">
        <v>262</v>
      </c>
      <c r="D35" s="461" t="s">
        <v>266</v>
      </c>
      <c r="E35" s="462">
        <v>16</v>
      </c>
    </row>
    <row r="36" spans="1:5" x14ac:dyDescent="0.25">
      <c r="A36" s="425" t="s">
        <v>62</v>
      </c>
      <c r="B36" s="459" t="s">
        <v>63</v>
      </c>
      <c r="C36" s="460" t="s">
        <v>261</v>
      </c>
      <c r="D36" s="461" t="s">
        <v>405</v>
      </c>
      <c r="E36" s="462">
        <v>0</v>
      </c>
    </row>
    <row r="37" spans="1:5" x14ac:dyDescent="0.25">
      <c r="A37" s="425" t="s">
        <v>64</v>
      </c>
      <c r="B37" s="459" t="s">
        <v>65</v>
      </c>
      <c r="C37" s="460" t="s">
        <v>262</v>
      </c>
      <c r="D37" s="461" t="s">
        <v>343</v>
      </c>
      <c r="E37" s="462">
        <v>0</v>
      </c>
    </row>
    <row r="38" spans="1:5" x14ac:dyDescent="0.25">
      <c r="A38" s="425" t="s">
        <v>64</v>
      </c>
      <c r="B38" s="459" t="s">
        <v>66</v>
      </c>
      <c r="C38" s="460" t="s">
        <v>261</v>
      </c>
      <c r="D38" s="461" t="s">
        <v>405</v>
      </c>
      <c r="E38" s="462">
        <v>0</v>
      </c>
    </row>
    <row r="39" spans="1:5" x14ac:dyDescent="0.25">
      <c r="A39" s="425" t="s">
        <v>67</v>
      </c>
      <c r="B39" s="459" t="s">
        <v>68</v>
      </c>
      <c r="C39" s="460" t="s">
        <v>262</v>
      </c>
      <c r="D39" s="461" t="s">
        <v>343</v>
      </c>
      <c r="E39" s="462">
        <v>0</v>
      </c>
    </row>
    <row r="40" spans="1:5" x14ac:dyDescent="0.25">
      <c r="A40" s="425" t="s">
        <v>67</v>
      </c>
      <c r="B40" s="459" t="s">
        <v>69</v>
      </c>
      <c r="C40" s="460" t="s">
        <v>262</v>
      </c>
      <c r="D40" s="461" t="s">
        <v>343</v>
      </c>
      <c r="E40" s="462">
        <v>0</v>
      </c>
    </row>
    <row r="41" spans="1:5" x14ac:dyDescent="0.25">
      <c r="A41" s="425" t="s">
        <v>70</v>
      </c>
      <c r="B41" s="459" t="s">
        <v>71</v>
      </c>
      <c r="C41" s="460" t="s">
        <v>262</v>
      </c>
      <c r="D41" s="461" t="s">
        <v>267</v>
      </c>
      <c r="E41" s="462">
        <v>8</v>
      </c>
    </row>
    <row r="42" spans="1:5" x14ac:dyDescent="0.25">
      <c r="A42" s="425" t="s">
        <v>72</v>
      </c>
      <c r="B42" s="459" t="s">
        <v>73</v>
      </c>
      <c r="C42" s="460" t="s">
        <v>262</v>
      </c>
      <c r="D42" s="461" t="s">
        <v>267</v>
      </c>
      <c r="E42" s="462">
        <v>31</v>
      </c>
    </row>
    <row r="43" spans="1:5" x14ac:dyDescent="0.25">
      <c r="A43" s="425" t="s">
        <v>74</v>
      </c>
      <c r="B43" s="459" t="s">
        <v>75</v>
      </c>
      <c r="C43" s="460" t="s">
        <v>261</v>
      </c>
      <c r="D43" s="461" t="s">
        <v>405</v>
      </c>
      <c r="E43" s="462">
        <v>0</v>
      </c>
    </row>
    <row r="44" spans="1:5" x14ac:dyDescent="0.25">
      <c r="A44" s="425" t="s">
        <v>74</v>
      </c>
      <c r="B44" s="459" t="s">
        <v>76</v>
      </c>
      <c r="C44" s="460" t="s">
        <v>262</v>
      </c>
      <c r="D44" s="461" t="s">
        <v>267</v>
      </c>
      <c r="E44" s="462">
        <v>10</v>
      </c>
    </row>
    <row r="45" spans="1:5" x14ac:dyDescent="0.25">
      <c r="A45" s="425" t="s">
        <v>74</v>
      </c>
      <c r="B45" s="459" t="s">
        <v>77</v>
      </c>
      <c r="C45" s="460" t="s">
        <v>261</v>
      </c>
      <c r="D45" s="461" t="s">
        <v>405</v>
      </c>
      <c r="E45" s="462">
        <v>0</v>
      </c>
    </row>
    <row r="46" spans="1:5" x14ac:dyDescent="0.25">
      <c r="A46" s="425" t="s">
        <v>74</v>
      </c>
      <c r="B46" s="459" t="s">
        <v>78</v>
      </c>
      <c r="C46" s="460" t="s">
        <v>261</v>
      </c>
      <c r="D46" s="461" t="s">
        <v>405</v>
      </c>
      <c r="E46" s="462">
        <v>0</v>
      </c>
    </row>
    <row r="47" spans="1:5" x14ac:dyDescent="0.25">
      <c r="A47" s="425" t="s">
        <v>74</v>
      </c>
      <c r="B47" s="459" t="s">
        <v>79</v>
      </c>
      <c r="C47" s="460" t="s">
        <v>262</v>
      </c>
      <c r="D47" s="461" t="s">
        <v>267</v>
      </c>
      <c r="E47" s="462">
        <v>25</v>
      </c>
    </row>
    <row r="48" spans="1:5" x14ac:dyDescent="0.25">
      <c r="A48" s="425" t="s">
        <v>80</v>
      </c>
      <c r="B48" s="459" t="s">
        <v>81</v>
      </c>
      <c r="C48" s="460" t="s">
        <v>262</v>
      </c>
      <c r="D48" s="461" t="s">
        <v>343</v>
      </c>
      <c r="E48" s="462">
        <v>0</v>
      </c>
    </row>
    <row r="49" spans="1:5" x14ac:dyDescent="0.25">
      <c r="A49" s="425" t="s">
        <v>80</v>
      </c>
      <c r="B49" s="459" t="s">
        <v>82</v>
      </c>
      <c r="C49" s="460" t="s">
        <v>261</v>
      </c>
      <c r="D49" s="461" t="s">
        <v>405</v>
      </c>
      <c r="E49" s="462">
        <v>0</v>
      </c>
    </row>
    <row r="50" spans="1:5" x14ac:dyDescent="0.25">
      <c r="A50" s="425" t="s">
        <v>83</v>
      </c>
      <c r="B50" s="459" t="s">
        <v>84</v>
      </c>
      <c r="C50" s="460" t="s">
        <v>261</v>
      </c>
      <c r="D50" s="461" t="s">
        <v>405</v>
      </c>
      <c r="E50" s="462">
        <v>0</v>
      </c>
    </row>
    <row r="51" spans="1:5" x14ac:dyDescent="0.25">
      <c r="A51" s="425" t="s">
        <v>83</v>
      </c>
      <c r="B51" s="459" t="s">
        <v>85</v>
      </c>
      <c r="C51" s="460" t="s">
        <v>261</v>
      </c>
      <c r="D51" s="461" t="s">
        <v>405</v>
      </c>
      <c r="E51" s="462">
        <v>0</v>
      </c>
    </row>
    <row r="52" spans="1:5" x14ac:dyDescent="0.25">
      <c r="A52" s="425" t="s">
        <v>86</v>
      </c>
      <c r="B52" s="459" t="s">
        <v>87</v>
      </c>
      <c r="C52" s="460" t="s">
        <v>262</v>
      </c>
      <c r="D52" s="461" t="s">
        <v>267</v>
      </c>
      <c r="E52" s="462">
        <v>6</v>
      </c>
    </row>
    <row r="53" spans="1:5" x14ac:dyDescent="0.25">
      <c r="A53" s="425" t="s">
        <v>88</v>
      </c>
      <c r="B53" s="459" t="s">
        <v>89</v>
      </c>
      <c r="C53" s="460" t="s">
        <v>261</v>
      </c>
      <c r="D53" s="461" t="s">
        <v>405</v>
      </c>
      <c r="E53" s="462">
        <v>0</v>
      </c>
    </row>
    <row r="54" spans="1:5" x14ac:dyDescent="0.25">
      <c r="A54" s="425" t="s">
        <v>90</v>
      </c>
      <c r="B54" s="459" t="s">
        <v>91</v>
      </c>
      <c r="C54" s="460" t="s">
        <v>262</v>
      </c>
      <c r="D54" s="461" t="s">
        <v>266</v>
      </c>
      <c r="E54" s="462">
        <v>9</v>
      </c>
    </row>
    <row r="55" spans="1:5" x14ac:dyDescent="0.25">
      <c r="A55" s="425" t="s">
        <v>90</v>
      </c>
      <c r="B55" s="459" t="s">
        <v>92</v>
      </c>
      <c r="C55" s="460" t="s">
        <v>262</v>
      </c>
      <c r="D55" s="461" t="s">
        <v>266</v>
      </c>
      <c r="E55" s="462">
        <v>30</v>
      </c>
    </row>
    <row r="56" spans="1:5" x14ac:dyDescent="0.25">
      <c r="A56" s="425" t="s">
        <v>90</v>
      </c>
      <c r="B56" s="459" t="s">
        <v>93</v>
      </c>
      <c r="C56" s="460" t="s">
        <v>262</v>
      </c>
      <c r="D56" s="461" t="s">
        <v>267</v>
      </c>
      <c r="E56" s="462">
        <v>8</v>
      </c>
    </row>
    <row r="57" spans="1:5" x14ac:dyDescent="0.25">
      <c r="A57" s="425" t="s">
        <v>94</v>
      </c>
      <c r="B57" s="459" t="s">
        <v>95</v>
      </c>
      <c r="C57" s="460" t="s">
        <v>261</v>
      </c>
      <c r="D57" s="461" t="s">
        <v>405</v>
      </c>
      <c r="E57" s="462">
        <v>0</v>
      </c>
    </row>
    <row r="58" spans="1:5" x14ac:dyDescent="0.25">
      <c r="A58" s="425" t="s">
        <v>96</v>
      </c>
      <c r="B58" s="459" t="s">
        <v>97</v>
      </c>
      <c r="C58" s="460" t="s">
        <v>261</v>
      </c>
      <c r="D58" s="461" t="s">
        <v>405</v>
      </c>
      <c r="E58" s="462">
        <v>0</v>
      </c>
    </row>
    <row r="59" spans="1:5" x14ac:dyDescent="0.25">
      <c r="A59" s="425" t="s">
        <v>96</v>
      </c>
      <c r="B59" s="459" t="s">
        <v>98</v>
      </c>
      <c r="C59" s="460" t="s">
        <v>262</v>
      </c>
      <c r="D59" s="461" t="s">
        <v>343</v>
      </c>
      <c r="E59" s="462">
        <v>0</v>
      </c>
    </row>
    <row r="60" spans="1:5" x14ac:dyDescent="0.25">
      <c r="A60" s="425" t="s">
        <v>99</v>
      </c>
      <c r="B60" s="459" t="s">
        <v>100</v>
      </c>
      <c r="C60" s="460" t="s">
        <v>261</v>
      </c>
      <c r="D60" s="461" t="s">
        <v>405</v>
      </c>
      <c r="E60" s="462">
        <v>0</v>
      </c>
    </row>
    <row r="61" spans="1:5" x14ac:dyDescent="0.25">
      <c r="A61" s="425" t="s">
        <v>99</v>
      </c>
      <c r="B61" s="459" t="s">
        <v>101</v>
      </c>
      <c r="C61" s="460" t="s">
        <v>262</v>
      </c>
      <c r="D61" s="461" t="s">
        <v>343</v>
      </c>
      <c r="E61" s="462">
        <v>0</v>
      </c>
    </row>
    <row r="62" spans="1:5" x14ac:dyDescent="0.25">
      <c r="A62" s="425" t="s">
        <v>99</v>
      </c>
      <c r="B62" s="459" t="s">
        <v>102</v>
      </c>
      <c r="C62" s="460" t="s">
        <v>262</v>
      </c>
      <c r="D62" s="461" t="s">
        <v>267</v>
      </c>
      <c r="E62" s="462">
        <v>12</v>
      </c>
    </row>
    <row r="63" spans="1:5" x14ac:dyDescent="0.25">
      <c r="A63" s="425" t="s">
        <v>103</v>
      </c>
      <c r="B63" s="459" t="s">
        <v>104</v>
      </c>
      <c r="C63" s="460" t="s">
        <v>261</v>
      </c>
      <c r="D63" s="461" t="s">
        <v>405</v>
      </c>
      <c r="E63" s="462">
        <v>0</v>
      </c>
    </row>
    <row r="64" spans="1:5" x14ac:dyDescent="0.25">
      <c r="A64" s="425" t="s">
        <v>103</v>
      </c>
      <c r="B64" s="459" t="s">
        <v>105</v>
      </c>
      <c r="C64" s="460" t="s">
        <v>261</v>
      </c>
      <c r="D64" s="461" t="s">
        <v>405</v>
      </c>
      <c r="E64" s="462">
        <v>0</v>
      </c>
    </row>
    <row r="65" spans="1:5" x14ac:dyDescent="0.25">
      <c r="A65" s="425" t="s">
        <v>106</v>
      </c>
      <c r="B65" s="459" t="s">
        <v>107</v>
      </c>
      <c r="C65" s="460" t="s">
        <v>262</v>
      </c>
      <c r="D65" s="461" t="s">
        <v>266</v>
      </c>
      <c r="E65" s="462">
        <v>11</v>
      </c>
    </row>
    <row r="66" spans="1:5" x14ac:dyDescent="0.25">
      <c r="A66" s="425" t="s">
        <v>108</v>
      </c>
      <c r="B66" s="459" t="s">
        <v>109</v>
      </c>
      <c r="C66" s="460" t="s">
        <v>262</v>
      </c>
      <c r="D66" s="461" t="s">
        <v>266</v>
      </c>
      <c r="E66" s="462">
        <v>9</v>
      </c>
    </row>
    <row r="67" spans="1:5" x14ac:dyDescent="0.25">
      <c r="A67" s="425" t="s">
        <v>110</v>
      </c>
      <c r="B67" s="459" t="s">
        <v>111</v>
      </c>
      <c r="C67" s="460" t="s">
        <v>262</v>
      </c>
      <c r="D67" s="461" t="s">
        <v>343</v>
      </c>
      <c r="E67" s="462">
        <v>0</v>
      </c>
    </row>
    <row r="68" spans="1:5" x14ac:dyDescent="0.25">
      <c r="A68" s="425" t="s">
        <v>112</v>
      </c>
      <c r="B68" s="459" t="s">
        <v>113</v>
      </c>
      <c r="C68" s="460" t="s">
        <v>262</v>
      </c>
      <c r="D68" s="461" t="s">
        <v>343</v>
      </c>
      <c r="E68" s="462">
        <v>0</v>
      </c>
    </row>
    <row r="69" spans="1:5" x14ac:dyDescent="0.25">
      <c r="A69" s="425" t="s">
        <v>114</v>
      </c>
      <c r="B69" s="459" t="s">
        <v>115</v>
      </c>
      <c r="C69" s="460" t="s">
        <v>262</v>
      </c>
      <c r="D69" s="461" t="s">
        <v>267</v>
      </c>
      <c r="E69" s="462">
        <v>15</v>
      </c>
    </row>
    <row r="70" spans="1:5" ht="13.5" thickBot="1" x14ac:dyDescent="0.3">
      <c r="A70" s="471"/>
      <c r="B70" s="472" t="s">
        <v>263</v>
      </c>
      <c r="C70" s="473">
        <f>COUNTIF(C4:C69,"YES")</f>
        <v>40</v>
      </c>
      <c r="D70" s="474"/>
      <c r="E70" s="475">
        <f>SUM(E4:E69)</f>
        <v>600</v>
      </c>
    </row>
    <row r="71" spans="1:5" x14ac:dyDescent="0.25">
      <c r="A71" s="425" t="s">
        <v>126</v>
      </c>
      <c r="B71" s="459" t="s">
        <v>127</v>
      </c>
      <c r="C71" s="460" t="s">
        <v>262</v>
      </c>
      <c r="D71" s="461" t="s">
        <v>267</v>
      </c>
      <c r="E71" s="462">
        <v>8</v>
      </c>
    </row>
    <row r="72" spans="1:5" x14ac:dyDescent="0.25">
      <c r="A72" s="425" t="s">
        <v>128</v>
      </c>
      <c r="B72" s="459" t="s">
        <v>129</v>
      </c>
      <c r="C72" s="460" t="s">
        <v>261</v>
      </c>
      <c r="D72" s="461" t="s">
        <v>405</v>
      </c>
      <c r="E72" s="462" t="s">
        <v>18</v>
      </c>
    </row>
    <row r="73" spans="1:5" x14ac:dyDescent="0.25">
      <c r="A73" s="425" t="s">
        <v>130</v>
      </c>
      <c r="B73" s="459" t="s">
        <v>131</v>
      </c>
      <c r="C73" s="460" t="s">
        <v>262</v>
      </c>
      <c r="D73" s="461" t="s">
        <v>267</v>
      </c>
      <c r="E73" s="462">
        <v>7</v>
      </c>
    </row>
    <row r="74" spans="1:5" x14ac:dyDescent="0.25">
      <c r="A74" s="425" t="s">
        <v>132</v>
      </c>
      <c r="B74" s="459" t="s">
        <v>133</v>
      </c>
      <c r="C74" s="460" t="s">
        <v>262</v>
      </c>
      <c r="D74" s="461" t="s">
        <v>267</v>
      </c>
      <c r="E74" s="462">
        <v>10</v>
      </c>
    </row>
    <row r="75" spans="1:5" x14ac:dyDescent="0.25">
      <c r="A75" s="425" t="s">
        <v>134</v>
      </c>
      <c r="B75" s="459" t="s">
        <v>135</v>
      </c>
      <c r="C75" s="460" t="s">
        <v>262</v>
      </c>
      <c r="D75" s="461" t="s">
        <v>267</v>
      </c>
      <c r="E75" s="462">
        <v>24</v>
      </c>
    </row>
    <row r="76" spans="1:5" x14ac:dyDescent="0.25">
      <c r="A76" s="425" t="s">
        <v>134</v>
      </c>
      <c r="B76" s="459" t="s">
        <v>136</v>
      </c>
      <c r="C76" s="460" t="s">
        <v>262</v>
      </c>
      <c r="D76" s="461" t="s">
        <v>267</v>
      </c>
      <c r="E76" s="462">
        <v>20</v>
      </c>
    </row>
    <row r="77" spans="1:5" x14ac:dyDescent="0.25">
      <c r="A77" s="425" t="s">
        <v>137</v>
      </c>
      <c r="B77" s="459" t="s">
        <v>138</v>
      </c>
      <c r="C77" s="460" t="s">
        <v>262</v>
      </c>
      <c r="D77" s="461" t="s">
        <v>266</v>
      </c>
      <c r="E77" s="462">
        <v>4</v>
      </c>
    </row>
    <row r="78" spans="1:5" x14ac:dyDescent="0.25">
      <c r="A78" s="425" t="s">
        <v>137</v>
      </c>
      <c r="B78" s="459" t="s">
        <v>139</v>
      </c>
      <c r="C78" s="460" t="s">
        <v>261</v>
      </c>
      <c r="D78" s="461" t="s">
        <v>405</v>
      </c>
      <c r="E78" s="462">
        <v>0</v>
      </c>
    </row>
    <row r="79" spans="1:5" x14ac:dyDescent="0.25">
      <c r="A79" s="425" t="s">
        <v>137</v>
      </c>
      <c r="B79" s="459" t="s">
        <v>140</v>
      </c>
      <c r="C79" s="460" t="s">
        <v>261</v>
      </c>
      <c r="D79" s="461" t="s">
        <v>405</v>
      </c>
      <c r="E79" s="462">
        <v>0</v>
      </c>
    </row>
    <row r="80" spans="1:5" x14ac:dyDescent="0.25">
      <c r="A80" s="425" t="s">
        <v>141</v>
      </c>
      <c r="B80" s="459" t="s">
        <v>142</v>
      </c>
      <c r="C80" s="460" t="s">
        <v>261</v>
      </c>
      <c r="D80" s="461" t="s">
        <v>405</v>
      </c>
      <c r="E80" s="462">
        <v>0</v>
      </c>
    </row>
    <row r="81" spans="1:5" ht="13.5" thickBot="1" x14ac:dyDescent="0.3">
      <c r="A81" s="476"/>
      <c r="B81" s="472" t="s">
        <v>264</v>
      </c>
      <c r="C81" s="477">
        <f>COUNTIF(C71:C80,"YES")</f>
        <v>6</v>
      </c>
      <c r="D81" s="478"/>
      <c r="E81" s="479">
        <f>SUM(E71:E80)</f>
        <v>73</v>
      </c>
    </row>
    <row r="82" spans="1:5" x14ac:dyDescent="0.25">
      <c r="A82" s="41" t="s">
        <v>512</v>
      </c>
    </row>
    <row r="83" spans="1:5" x14ac:dyDescent="0.25">
      <c r="A83" s="3"/>
    </row>
    <row r="84" spans="1:5" x14ac:dyDescent="0.25">
      <c r="A84" s="274" t="s">
        <v>605</v>
      </c>
    </row>
    <row r="85" spans="1:5" x14ac:dyDescent="0.25">
      <c r="A85" s="40" t="s">
        <v>340</v>
      </c>
    </row>
  </sheetData>
  <mergeCells count="1">
    <mergeCell ref="A2:B2"/>
  </mergeCells>
  <conditionalFormatting sqref="A4:E81">
    <cfRule type="expression" dxfId="0" priority="1">
      <formula>MOD(ROW(),2)=0</formula>
    </cfRule>
  </conditionalFormatting>
  <hyperlinks>
    <hyperlink ref="A2:B2" location="TOC!A1" display="Return to Table of Contents"/>
  </hyperlinks>
  <pageMargins left="0.25" right="0.25" top="0.75" bottom="0.75" header="0.3" footer="0.3"/>
  <pageSetup scale="61" orientation="portrait" r:id="rId1"/>
  <headerFooter differentFirst="1">
    <oddHeader>&amp;L2017-18 Survey of Dental Education
Report 2 - Tuition, Admission, and Attrition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zoomScaleNormal="100" workbookViewId="0">
      <pane ySplit="4" topLeftCell="A5" activePane="bottomLeft" state="frozen"/>
      <selection activeCell="G99" sqref="G99"/>
      <selection pane="bottomLeft"/>
    </sheetView>
  </sheetViews>
  <sheetFormatPr defaultColWidth="9.1796875" defaultRowHeight="12.5" x14ac:dyDescent="0.25"/>
  <cols>
    <col min="1" max="1" width="5.26953125" style="3" customWidth="1"/>
    <col min="2" max="2" width="50.1796875" style="3" customWidth="1"/>
    <col min="3" max="11" width="13" style="3" customWidth="1"/>
    <col min="12" max="16384" width="9.1796875" style="1"/>
  </cols>
  <sheetData>
    <row r="1" spans="1:11" ht="13" x14ac:dyDescent="0.3">
      <c r="A1" s="2" t="s">
        <v>268</v>
      </c>
    </row>
    <row r="2" spans="1:11" ht="13" thickBot="1" x14ac:dyDescent="0.3">
      <c r="A2" s="663" t="s">
        <v>1</v>
      </c>
      <c r="B2" s="663"/>
    </row>
    <row r="3" spans="1:11" ht="12.75" customHeight="1" x14ac:dyDescent="0.3">
      <c r="A3" s="664"/>
      <c r="B3" s="665"/>
      <c r="C3" s="666" t="s">
        <v>269</v>
      </c>
      <c r="D3" s="667"/>
      <c r="E3" s="668" t="s">
        <v>270</v>
      </c>
      <c r="F3" s="667"/>
      <c r="G3" s="668" t="s">
        <v>271</v>
      </c>
      <c r="H3" s="667"/>
      <c r="I3" s="668" t="s">
        <v>186</v>
      </c>
      <c r="J3" s="667"/>
      <c r="K3" s="493"/>
    </row>
    <row r="4" spans="1:11" ht="39" x14ac:dyDescent="0.3">
      <c r="A4" s="483" t="s">
        <v>7</v>
      </c>
      <c r="B4" s="487" t="s">
        <v>8</v>
      </c>
      <c r="C4" s="6" t="s">
        <v>272</v>
      </c>
      <c r="D4" s="7" t="s">
        <v>273</v>
      </c>
      <c r="E4" s="6" t="s">
        <v>272</v>
      </c>
      <c r="F4" s="7" t="s">
        <v>273</v>
      </c>
      <c r="G4" s="6" t="s">
        <v>272</v>
      </c>
      <c r="H4" s="7" t="s">
        <v>273</v>
      </c>
      <c r="I4" s="6" t="s">
        <v>272</v>
      </c>
      <c r="J4" s="7" t="s">
        <v>273</v>
      </c>
      <c r="K4" s="494" t="s">
        <v>6</v>
      </c>
    </row>
    <row r="5" spans="1:11" x14ac:dyDescent="0.25">
      <c r="A5" s="9" t="s">
        <v>11</v>
      </c>
      <c r="B5" s="10" t="s">
        <v>12</v>
      </c>
      <c r="C5" s="249" t="s">
        <v>262</v>
      </c>
      <c r="D5" s="131">
        <v>0</v>
      </c>
      <c r="E5" s="249" t="s">
        <v>261</v>
      </c>
      <c r="F5" s="131">
        <v>0</v>
      </c>
      <c r="G5" s="249" t="s">
        <v>261</v>
      </c>
      <c r="H5" s="131">
        <v>0</v>
      </c>
      <c r="I5" s="249" t="s">
        <v>261</v>
      </c>
      <c r="J5" s="131">
        <v>0</v>
      </c>
      <c r="K5" s="152">
        <v>0</v>
      </c>
    </row>
    <row r="6" spans="1:11" x14ac:dyDescent="0.25">
      <c r="A6" s="11" t="s">
        <v>13</v>
      </c>
      <c r="B6" s="12" t="s">
        <v>14</v>
      </c>
      <c r="C6" s="252" t="s">
        <v>262</v>
      </c>
      <c r="D6" s="128">
        <v>0</v>
      </c>
      <c r="E6" s="252" t="s">
        <v>261</v>
      </c>
      <c r="F6" s="128">
        <v>0</v>
      </c>
      <c r="G6" s="252" t="s">
        <v>261</v>
      </c>
      <c r="H6" s="128">
        <v>0</v>
      </c>
      <c r="I6" s="252" t="s">
        <v>261</v>
      </c>
      <c r="J6" s="128">
        <v>0</v>
      </c>
      <c r="K6" s="150">
        <v>0</v>
      </c>
    </row>
    <row r="7" spans="1:11" x14ac:dyDescent="0.25">
      <c r="A7" s="9" t="s">
        <v>13</v>
      </c>
      <c r="B7" s="10" t="s">
        <v>15</v>
      </c>
      <c r="C7" s="249" t="s">
        <v>261</v>
      </c>
      <c r="D7" s="131">
        <v>0</v>
      </c>
      <c r="E7" s="249" t="s">
        <v>261</v>
      </c>
      <c r="F7" s="131">
        <v>0</v>
      </c>
      <c r="G7" s="249" t="s">
        <v>261</v>
      </c>
      <c r="H7" s="131">
        <v>0</v>
      </c>
      <c r="I7" s="249" t="s">
        <v>261</v>
      </c>
      <c r="J7" s="131">
        <v>0</v>
      </c>
      <c r="K7" s="152">
        <v>0</v>
      </c>
    </row>
    <row r="8" spans="1:11" x14ac:dyDescent="0.25">
      <c r="A8" s="11" t="s">
        <v>16</v>
      </c>
      <c r="B8" s="12" t="s">
        <v>17</v>
      </c>
      <c r="C8" s="252" t="s">
        <v>261</v>
      </c>
      <c r="D8" s="128">
        <v>0</v>
      </c>
      <c r="E8" s="252" t="s">
        <v>261</v>
      </c>
      <c r="F8" s="128">
        <v>0</v>
      </c>
      <c r="G8" s="252" t="s">
        <v>261</v>
      </c>
      <c r="H8" s="128">
        <v>0</v>
      </c>
      <c r="I8" s="252" t="s">
        <v>261</v>
      </c>
      <c r="J8" s="128">
        <v>0</v>
      </c>
      <c r="K8" s="150">
        <v>0</v>
      </c>
    </row>
    <row r="9" spans="1:11" x14ac:dyDescent="0.25">
      <c r="A9" s="9" t="s">
        <v>16</v>
      </c>
      <c r="B9" s="10" t="s">
        <v>19</v>
      </c>
      <c r="C9" s="249" t="s">
        <v>261</v>
      </c>
      <c r="D9" s="131">
        <v>0</v>
      </c>
      <c r="E9" s="249" t="s">
        <v>261</v>
      </c>
      <c r="F9" s="131">
        <v>0</v>
      </c>
      <c r="G9" s="249" t="s">
        <v>261</v>
      </c>
      <c r="H9" s="131">
        <v>0</v>
      </c>
      <c r="I9" s="249" t="s">
        <v>261</v>
      </c>
      <c r="J9" s="131">
        <v>0</v>
      </c>
      <c r="K9" s="152">
        <v>0</v>
      </c>
    </row>
    <row r="10" spans="1:11" x14ac:dyDescent="0.25">
      <c r="A10" s="11" t="s">
        <v>16</v>
      </c>
      <c r="B10" s="12" t="s">
        <v>20</v>
      </c>
      <c r="C10" s="252" t="s">
        <v>261</v>
      </c>
      <c r="D10" s="128">
        <v>0</v>
      </c>
      <c r="E10" s="252" t="s">
        <v>261</v>
      </c>
      <c r="F10" s="128">
        <v>0</v>
      </c>
      <c r="G10" s="252" t="s">
        <v>261</v>
      </c>
      <c r="H10" s="128">
        <v>0</v>
      </c>
      <c r="I10" s="252" t="s">
        <v>261</v>
      </c>
      <c r="J10" s="128">
        <v>0</v>
      </c>
      <c r="K10" s="150">
        <v>0</v>
      </c>
    </row>
    <row r="11" spans="1:11" x14ac:dyDescent="0.25">
      <c r="A11" s="9" t="s">
        <v>16</v>
      </c>
      <c r="B11" s="10" t="s">
        <v>21</v>
      </c>
      <c r="C11" s="249" t="s">
        <v>261</v>
      </c>
      <c r="D11" s="131">
        <v>0</v>
      </c>
      <c r="E11" s="249" t="s">
        <v>261</v>
      </c>
      <c r="F11" s="131">
        <v>0</v>
      </c>
      <c r="G11" s="249" t="s">
        <v>261</v>
      </c>
      <c r="H11" s="131">
        <v>0</v>
      </c>
      <c r="I11" s="249" t="s">
        <v>261</v>
      </c>
      <c r="J11" s="131">
        <v>0</v>
      </c>
      <c r="K11" s="152">
        <v>0</v>
      </c>
    </row>
    <row r="12" spans="1:11" x14ac:dyDescent="0.25">
      <c r="A12" s="11" t="s">
        <v>16</v>
      </c>
      <c r="B12" s="12" t="s">
        <v>22</v>
      </c>
      <c r="C12" s="252" t="s">
        <v>261</v>
      </c>
      <c r="D12" s="128">
        <v>0</v>
      </c>
      <c r="E12" s="252" t="s">
        <v>262</v>
      </c>
      <c r="F12" s="128">
        <v>0</v>
      </c>
      <c r="G12" s="252" t="s">
        <v>262</v>
      </c>
      <c r="H12" s="128">
        <v>0</v>
      </c>
      <c r="I12" s="252" t="s">
        <v>261</v>
      </c>
      <c r="J12" s="128">
        <v>0</v>
      </c>
      <c r="K12" s="150">
        <v>0</v>
      </c>
    </row>
    <row r="13" spans="1:11" x14ac:dyDescent="0.25">
      <c r="A13" s="9" t="s">
        <v>16</v>
      </c>
      <c r="B13" s="10" t="s">
        <v>23</v>
      </c>
      <c r="C13" s="249" t="s">
        <v>261</v>
      </c>
      <c r="D13" s="131">
        <v>0</v>
      </c>
      <c r="E13" s="249" t="s">
        <v>261</v>
      </c>
      <c r="F13" s="131">
        <v>0</v>
      </c>
      <c r="G13" s="249" t="s">
        <v>261</v>
      </c>
      <c r="H13" s="131">
        <v>0</v>
      </c>
      <c r="I13" s="249" t="s">
        <v>262</v>
      </c>
      <c r="J13" s="131">
        <v>5</v>
      </c>
      <c r="K13" s="152">
        <v>5</v>
      </c>
    </row>
    <row r="14" spans="1:11" x14ac:dyDescent="0.25">
      <c r="A14" s="11" t="s">
        <v>24</v>
      </c>
      <c r="B14" s="12" t="s">
        <v>25</v>
      </c>
      <c r="C14" s="252" t="s">
        <v>262</v>
      </c>
      <c r="D14" s="128">
        <v>0</v>
      </c>
      <c r="E14" s="252" t="s">
        <v>261</v>
      </c>
      <c r="F14" s="128">
        <v>0</v>
      </c>
      <c r="G14" s="252" t="s">
        <v>261</v>
      </c>
      <c r="H14" s="128">
        <v>0</v>
      </c>
      <c r="I14" s="252" t="s">
        <v>261</v>
      </c>
      <c r="J14" s="128">
        <v>0</v>
      </c>
      <c r="K14" s="150">
        <v>0</v>
      </c>
    </row>
    <row r="15" spans="1:11" x14ac:dyDescent="0.25">
      <c r="A15" s="9" t="s">
        <v>26</v>
      </c>
      <c r="B15" s="10" t="s">
        <v>27</v>
      </c>
      <c r="C15" s="249" t="s">
        <v>261</v>
      </c>
      <c r="D15" s="131">
        <v>0</v>
      </c>
      <c r="E15" s="249" t="s">
        <v>261</v>
      </c>
      <c r="F15" s="131">
        <v>0</v>
      </c>
      <c r="G15" s="249" t="s">
        <v>261</v>
      </c>
      <c r="H15" s="131">
        <v>0</v>
      </c>
      <c r="I15" s="249" t="s">
        <v>261</v>
      </c>
      <c r="J15" s="131">
        <v>0</v>
      </c>
      <c r="K15" s="152">
        <v>0</v>
      </c>
    </row>
    <row r="16" spans="1:11" x14ac:dyDescent="0.25">
      <c r="A16" s="11" t="s">
        <v>28</v>
      </c>
      <c r="B16" s="12" t="s">
        <v>29</v>
      </c>
      <c r="C16" s="252" t="s">
        <v>261</v>
      </c>
      <c r="D16" s="128">
        <v>0</v>
      </c>
      <c r="E16" s="252" t="s">
        <v>261</v>
      </c>
      <c r="F16" s="128">
        <v>0</v>
      </c>
      <c r="G16" s="252" t="s">
        <v>261</v>
      </c>
      <c r="H16" s="128">
        <v>0</v>
      </c>
      <c r="I16" s="252" t="s">
        <v>261</v>
      </c>
      <c r="J16" s="128">
        <v>0</v>
      </c>
      <c r="K16" s="150">
        <v>0</v>
      </c>
    </row>
    <row r="17" spans="1:11" x14ac:dyDescent="0.25">
      <c r="A17" s="9" t="s">
        <v>30</v>
      </c>
      <c r="B17" s="10" t="s">
        <v>31</v>
      </c>
      <c r="C17" s="249" t="s">
        <v>261</v>
      </c>
      <c r="D17" s="131">
        <v>0</v>
      </c>
      <c r="E17" s="249" t="s">
        <v>261</v>
      </c>
      <c r="F17" s="131">
        <v>0</v>
      </c>
      <c r="G17" s="249" t="s">
        <v>261</v>
      </c>
      <c r="H17" s="131">
        <v>0</v>
      </c>
      <c r="I17" s="249" t="s">
        <v>261</v>
      </c>
      <c r="J17" s="131">
        <v>0</v>
      </c>
      <c r="K17" s="152">
        <v>0</v>
      </c>
    </row>
    <row r="18" spans="1:11" x14ac:dyDescent="0.25">
      <c r="A18" s="11" t="s">
        <v>30</v>
      </c>
      <c r="B18" s="12" t="s">
        <v>32</v>
      </c>
      <c r="C18" s="252" t="s">
        <v>261</v>
      </c>
      <c r="D18" s="128">
        <v>0</v>
      </c>
      <c r="E18" s="252" t="s">
        <v>261</v>
      </c>
      <c r="F18" s="128">
        <v>0</v>
      </c>
      <c r="G18" s="252" t="s">
        <v>261</v>
      </c>
      <c r="H18" s="128">
        <v>0</v>
      </c>
      <c r="I18" s="252" t="s">
        <v>261</v>
      </c>
      <c r="J18" s="128">
        <v>0</v>
      </c>
      <c r="K18" s="150">
        <v>0</v>
      </c>
    </row>
    <row r="19" spans="1:11" x14ac:dyDescent="0.25">
      <c r="A19" s="9" t="s">
        <v>30</v>
      </c>
      <c r="B19" s="10" t="s">
        <v>33</v>
      </c>
      <c r="C19" s="249" t="s">
        <v>261</v>
      </c>
      <c r="D19" s="131">
        <v>0</v>
      </c>
      <c r="E19" s="249" t="s">
        <v>261</v>
      </c>
      <c r="F19" s="131">
        <v>0</v>
      </c>
      <c r="G19" s="249" t="s">
        <v>261</v>
      </c>
      <c r="H19" s="131">
        <v>0</v>
      </c>
      <c r="I19" s="249" t="s">
        <v>261</v>
      </c>
      <c r="J19" s="131">
        <v>0</v>
      </c>
      <c r="K19" s="152">
        <v>0</v>
      </c>
    </row>
    <row r="20" spans="1:11" x14ac:dyDescent="0.25">
      <c r="A20" s="11" t="s">
        <v>34</v>
      </c>
      <c r="B20" s="12" t="s">
        <v>35</v>
      </c>
      <c r="C20" s="252" t="s">
        <v>262</v>
      </c>
      <c r="D20" s="128">
        <v>0</v>
      </c>
      <c r="E20" s="252" t="s">
        <v>261</v>
      </c>
      <c r="F20" s="128">
        <v>0</v>
      </c>
      <c r="G20" s="252" t="s">
        <v>261</v>
      </c>
      <c r="H20" s="128">
        <v>0</v>
      </c>
      <c r="I20" s="252" t="s">
        <v>261</v>
      </c>
      <c r="J20" s="128">
        <v>0</v>
      </c>
      <c r="K20" s="150">
        <v>0</v>
      </c>
    </row>
    <row r="21" spans="1:11" x14ac:dyDescent="0.25">
      <c r="A21" s="9" t="s">
        <v>36</v>
      </c>
      <c r="B21" s="10" t="s">
        <v>37</v>
      </c>
      <c r="C21" s="249" t="s">
        <v>261</v>
      </c>
      <c r="D21" s="131">
        <v>0</v>
      </c>
      <c r="E21" s="249" t="s">
        <v>261</v>
      </c>
      <c r="F21" s="131">
        <v>0</v>
      </c>
      <c r="G21" s="249" t="s">
        <v>261</v>
      </c>
      <c r="H21" s="131">
        <v>0</v>
      </c>
      <c r="I21" s="249" t="s">
        <v>261</v>
      </c>
      <c r="J21" s="131">
        <v>0</v>
      </c>
      <c r="K21" s="152">
        <v>0</v>
      </c>
    </row>
    <row r="22" spans="1:11" x14ac:dyDescent="0.25">
      <c r="A22" s="11" t="s">
        <v>36</v>
      </c>
      <c r="B22" s="12" t="s">
        <v>38</v>
      </c>
      <c r="C22" s="252" t="s">
        <v>261</v>
      </c>
      <c r="D22" s="128">
        <v>0</v>
      </c>
      <c r="E22" s="252" t="s">
        <v>261</v>
      </c>
      <c r="F22" s="128">
        <v>0</v>
      </c>
      <c r="G22" s="252" t="s">
        <v>261</v>
      </c>
      <c r="H22" s="128">
        <v>0</v>
      </c>
      <c r="I22" s="252" t="s">
        <v>261</v>
      </c>
      <c r="J22" s="128">
        <v>0</v>
      </c>
      <c r="K22" s="150">
        <v>0</v>
      </c>
    </row>
    <row r="23" spans="1:11" x14ac:dyDescent="0.25">
      <c r="A23" s="9" t="s">
        <v>36</v>
      </c>
      <c r="B23" s="10" t="s">
        <v>39</v>
      </c>
      <c r="C23" s="249" t="s">
        <v>261</v>
      </c>
      <c r="D23" s="131">
        <v>0</v>
      </c>
      <c r="E23" s="249" t="s">
        <v>261</v>
      </c>
      <c r="F23" s="131">
        <v>0</v>
      </c>
      <c r="G23" s="249" t="s">
        <v>261</v>
      </c>
      <c r="H23" s="131">
        <v>0</v>
      </c>
      <c r="I23" s="249" t="s">
        <v>261</v>
      </c>
      <c r="J23" s="131">
        <v>0</v>
      </c>
      <c r="K23" s="152">
        <v>0</v>
      </c>
    </row>
    <row r="24" spans="1:11" x14ac:dyDescent="0.25">
      <c r="A24" s="11" t="s">
        <v>40</v>
      </c>
      <c r="B24" s="12" t="s">
        <v>41</v>
      </c>
      <c r="C24" s="252" t="s">
        <v>261</v>
      </c>
      <c r="D24" s="128">
        <v>0</v>
      </c>
      <c r="E24" s="252" t="s">
        <v>261</v>
      </c>
      <c r="F24" s="128">
        <v>0</v>
      </c>
      <c r="G24" s="252" t="s">
        <v>261</v>
      </c>
      <c r="H24" s="128">
        <v>0</v>
      </c>
      <c r="I24" s="252" t="s">
        <v>261</v>
      </c>
      <c r="J24" s="128">
        <v>0</v>
      </c>
      <c r="K24" s="150">
        <v>0</v>
      </c>
    </row>
    <row r="25" spans="1:11" x14ac:dyDescent="0.25">
      <c r="A25" s="9" t="s">
        <v>42</v>
      </c>
      <c r="B25" s="10" t="s">
        <v>43</v>
      </c>
      <c r="C25" s="249" t="s">
        <v>261</v>
      </c>
      <c r="D25" s="131">
        <v>0</v>
      </c>
      <c r="E25" s="249" t="s">
        <v>261</v>
      </c>
      <c r="F25" s="131">
        <v>0</v>
      </c>
      <c r="G25" s="249" t="s">
        <v>261</v>
      </c>
      <c r="H25" s="131">
        <v>0</v>
      </c>
      <c r="I25" s="249" t="s">
        <v>261</v>
      </c>
      <c r="J25" s="131">
        <v>0</v>
      </c>
      <c r="K25" s="152">
        <v>0</v>
      </c>
    </row>
    <row r="26" spans="1:11" x14ac:dyDescent="0.25">
      <c r="A26" s="11" t="s">
        <v>44</v>
      </c>
      <c r="B26" s="12" t="s">
        <v>45</v>
      </c>
      <c r="C26" s="252" t="s">
        <v>261</v>
      </c>
      <c r="D26" s="128">
        <v>0</v>
      </c>
      <c r="E26" s="252" t="s">
        <v>261</v>
      </c>
      <c r="F26" s="128">
        <v>0</v>
      </c>
      <c r="G26" s="252" t="s">
        <v>261</v>
      </c>
      <c r="H26" s="128">
        <v>0</v>
      </c>
      <c r="I26" s="252" t="s">
        <v>261</v>
      </c>
      <c r="J26" s="128">
        <v>0</v>
      </c>
      <c r="K26" s="150">
        <v>0</v>
      </c>
    </row>
    <row r="27" spans="1:11" x14ac:dyDescent="0.25">
      <c r="A27" s="9" t="s">
        <v>44</v>
      </c>
      <c r="B27" s="10" t="s">
        <v>46</v>
      </c>
      <c r="C27" s="249" t="s">
        <v>262</v>
      </c>
      <c r="D27" s="131">
        <v>0</v>
      </c>
      <c r="E27" s="249" t="s">
        <v>262</v>
      </c>
      <c r="F27" s="131">
        <v>0</v>
      </c>
      <c r="G27" s="249" t="s">
        <v>261</v>
      </c>
      <c r="H27" s="131">
        <v>0</v>
      </c>
      <c r="I27" s="249" t="s">
        <v>261</v>
      </c>
      <c r="J27" s="131">
        <v>0</v>
      </c>
      <c r="K27" s="152">
        <v>0</v>
      </c>
    </row>
    <row r="28" spans="1:11" x14ac:dyDescent="0.25">
      <c r="A28" s="11" t="s">
        <v>47</v>
      </c>
      <c r="B28" s="12" t="s">
        <v>48</v>
      </c>
      <c r="C28" s="252" t="s">
        <v>261</v>
      </c>
      <c r="D28" s="128">
        <v>0</v>
      </c>
      <c r="E28" s="252" t="s">
        <v>261</v>
      </c>
      <c r="F28" s="128">
        <v>0</v>
      </c>
      <c r="G28" s="252" t="s">
        <v>261</v>
      </c>
      <c r="H28" s="128">
        <v>0</v>
      </c>
      <c r="I28" s="252" t="s">
        <v>261</v>
      </c>
      <c r="J28" s="128">
        <v>0</v>
      </c>
      <c r="K28" s="150">
        <v>0</v>
      </c>
    </row>
    <row r="29" spans="1:11" x14ac:dyDescent="0.25">
      <c r="A29" s="9" t="s">
        <v>49</v>
      </c>
      <c r="B29" s="10" t="s">
        <v>50</v>
      </c>
      <c r="C29" s="249" t="s">
        <v>261</v>
      </c>
      <c r="D29" s="131">
        <v>0</v>
      </c>
      <c r="E29" s="249" t="s">
        <v>261</v>
      </c>
      <c r="F29" s="131">
        <v>0</v>
      </c>
      <c r="G29" s="249" t="s">
        <v>261</v>
      </c>
      <c r="H29" s="131">
        <v>0</v>
      </c>
      <c r="I29" s="249" t="s">
        <v>261</v>
      </c>
      <c r="J29" s="131">
        <v>0</v>
      </c>
      <c r="K29" s="152">
        <v>0</v>
      </c>
    </row>
    <row r="30" spans="1:11" x14ac:dyDescent="0.25">
      <c r="A30" s="11" t="s">
        <v>51</v>
      </c>
      <c r="B30" s="12" t="s">
        <v>52</v>
      </c>
      <c r="C30" s="252" t="s">
        <v>261</v>
      </c>
      <c r="D30" s="128">
        <v>0</v>
      </c>
      <c r="E30" s="252" t="s">
        <v>261</v>
      </c>
      <c r="F30" s="128">
        <v>0</v>
      </c>
      <c r="G30" s="252" t="s">
        <v>261</v>
      </c>
      <c r="H30" s="128">
        <v>0</v>
      </c>
      <c r="I30" s="252" t="s">
        <v>261</v>
      </c>
      <c r="J30" s="128">
        <v>0</v>
      </c>
      <c r="K30" s="150">
        <v>0</v>
      </c>
    </row>
    <row r="31" spans="1:11" x14ac:dyDescent="0.25">
      <c r="A31" s="9" t="s">
        <v>53</v>
      </c>
      <c r="B31" s="10" t="s">
        <v>54</v>
      </c>
      <c r="C31" s="249" t="s">
        <v>261</v>
      </c>
      <c r="D31" s="131">
        <v>0</v>
      </c>
      <c r="E31" s="249" t="s">
        <v>261</v>
      </c>
      <c r="F31" s="131">
        <v>0</v>
      </c>
      <c r="G31" s="249" t="s">
        <v>261</v>
      </c>
      <c r="H31" s="131">
        <v>0</v>
      </c>
      <c r="I31" s="249" t="s">
        <v>261</v>
      </c>
      <c r="J31" s="131">
        <v>0</v>
      </c>
      <c r="K31" s="152">
        <v>0</v>
      </c>
    </row>
    <row r="32" spans="1:11" x14ac:dyDescent="0.25">
      <c r="A32" s="11" t="s">
        <v>53</v>
      </c>
      <c r="B32" s="12" t="s">
        <v>55</v>
      </c>
      <c r="C32" s="252" t="s">
        <v>261</v>
      </c>
      <c r="D32" s="128">
        <v>0</v>
      </c>
      <c r="E32" s="252" t="s">
        <v>261</v>
      </c>
      <c r="F32" s="128">
        <v>0</v>
      </c>
      <c r="G32" s="252" t="s">
        <v>261</v>
      </c>
      <c r="H32" s="128">
        <v>0</v>
      </c>
      <c r="I32" s="252" t="s">
        <v>261</v>
      </c>
      <c r="J32" s="128">
        <v>0</v>
      </c>
      <c r="K32" s="150">
        <v>0</v>
      </c>
    </row>
    <row r="33" spans="1:11" x14ac:dyDescent="0.25">
      <c r="A33" s="9" t="s">
        <v>53</v>
      </c>
      <c r="B33" s="10" t="s">
        <v>56</v>
      </c>
      <c r="C33" s="249" t="s">
        <v>261</v>
      </c>
      <c r="D33" s="131">
        <v>0</v>
      </c>
      <c r="E33" s="249" t="s">
        <v>261</v>
      </c>
      <c r="F33" s="131">
        <v>0</v>
      </c>
      <c r="G33" s="249" t="s">
        <v>261</v>
      </c>
      <c r="H33" s="131">
        <v>0</v>
      </c>
      <c r="I33" s="249" t="s">
        <v>261</v>
      </c>
      <c r="J33" s="131">
        <v>0</v>
      </c>
      <c r="K33" s="152">
        <v>0</v>
      </c>
    </row>
    <row r="34" spans="1:11" x14ac:dyDescent="0.25">
      <c r="A34" s="11" t="s">
        <v>57</v>
      </c>
      <c r="B34" s="12" t="s">
        <v>58</v>
      </c>
      <c r="C34" s="252" t="s">
        <v>261</v>
      </c>
      <c r="D34" s="128">
        <v>0</v>
      </c>
      <c r="E34" s="252" t="s">
        <v>261</v>
      </c>
      <c r="F34" s="128">
        <v>0</v>
      </c>
      <c r="G34" s="252" t="s">
        <v>261</v>
      </c>
      <c r="H34" s="128">
        <v>0</v>
      </c>
      <c r="I34" s="252" t="s">
        <v>261</v>
      </c>
      <c r="J34" s="128">
        <v>0</v>
      </c>
      <c r="K34" s="150">
        <v>0</v>
      </c>
    </row>
    <row r="35" spans="1:11" x14ac:dyDescent="0.25">
      <c r="A35" s="9" t="s">
        <v>57</v>
      </c>
      <c r="B35" s="10" t="s">
        <v>59</v>
      </c>
      <c r="C35" s="249" t="s">
        <v>261</v>
      </c>
      <c r="D35" s="131">
        <v>0</v>
      </c>
      <c r="E35" s="249" t="s">
        <v>261</v>
      </c>
      <c r="F35" s="131">
        <v>0</v>
      </c>
      <c r="G35" s="249" t="s">
        <v>261</v>
      </c>
      <c r="H35" s="131">
        <v>0</v>
      </c>
      <c r="I35" s="249" t="s">
        <v>261</v>
      </c>
      <c r="J35" s="131">
        <v>0</v>
      </c>
      <c r="K35" s="152">
        <v>0</v>
      </c>
    </row>
    <row r="36" spans="1:11" x14ac:dyDescent="0.25">
      <c r="A36" s="11" t="s">
        <v>60</v>
      </c>
      <c r="B36" s="12" t="s">
        <v>61</v>
      </c>
      <c r="C36" s="252" t="s">
        <v>262</v>
      </c>
      <c r="D36" s="128">
        <v>0</v>
      </c>
      <c r="E36" s="252" t="s">
        <v>262</v>
      </c>
      <c r="F36" s="128">
        <v>0</v>
      </c>
      <c r="G36" s="252" t="s">
        <v>262</v>
      </c>
      <c r="H36" s="128">
        <v>2</v>
      </c>
      <c r="I36" s="252" t="s">
        <v>262</v>
      </c>
      <c r="J36" s="128">
        <v>0</v>
      </c>
      <c r="K36" s="150">
        <v>2</v>
      </c>
    </row>
    <row r="37" spans="1:11" x14ac:dyDescent="0.25">
      <c r="A37" s="9" t="s">
        <v>62</v>
      </c>
      <c r="B37" s="10" t="s">
        <v>63</v>
      </c>
      <c r="C37" s="249" t="s">
        <v>261</v>
      </c>
      <c r="D37" s="131">
        <v>0</v>
      </c>
      <c r="E37" s="249" t="s">
        <v>261</v>
      </c>
      <c r="F37" s="131">
        <v>0</v>
      </c>
      <c r="G37" s="249" t="s">
        <v>261</v>
      </c>
      <c r="H37" s="131">
        <v>0</v>
      </c>
      <c r="I37" s="249" t="s">
        <v>261</v>
      </c>
      <c r="J37" s="131">
        <v>0</v>
      </c>
      <c r="K37" s="152">
        <v>0</v>
      </c>
    </row>
    <row r="38" spans="1:11" x14ac:dyDescent="0.25">
      <c r="A38" s="11" t="s">
        <v>64</v>
      </c>
      <c r="B38" s="12" t="s">
        <v>65</v>
      </c>
      <c r="C38" s="252" t="s">
        <v>262</v>
      </c>
      <c r="D38" s="128">
        <v>0</v>
      </c>
      <c r="E38" s="252" t="s">
        <v>261</v>
      </c>
      <c r="F38" s="128">
        <v>0</v>
      </c>
      <c r="G38" s="252" t="s">
        <v>262</v>
      </c>
      <c r="H38" s="128">
        <v>0</v>
      </c>
      <c r="I38" s="252" t="s">
        <v>261</v>
      </c>
      <c r="J38" s="128">
        <v>0</v>
      </c>
      <c r="K38" s="150">
        <v>0</v>
      </c>
    </row>
    <row r="39" spans="1:11" x14ac:dyDescent="0.25">
      <c r="A39" s="9" t="s">
        <v>64</v>
      </c>
      <c r="B39" s="10" t="s">
        <v>66</v>
      </c>
      <c r="C39" s="249" t="s">
        <v>261</v>
      </c>
      <c r="D39" s="131">
        <v>0</v>
      </c>
      <c r="E39" s="249" t="s">
        <v>261</v>
      </c>
      <c r="F39" s="131">
        <v>0</v>
      </c>
      <c r="G39" s="249" t="s">
        <v>261</v>
      </c>
      <c r="H39" s="131">
        <v>0</v>
      </c>
      <c r="I39" s="249" t="s">
        <v>261</v>
      </c>
      <c r="J39" s="131">
        <v>0</v>
      </c>
      <c r="K39" s="152">
        <v>0</v>
      </c>
    </row>
    <row r="40" spans="1:11" x14ac:dyDescent="0.25">
      <c r="A40" s="11" t="s">
        <v>67</v>
      </c>
      <c r="B40" s="12" t="s">
        <v>68</v>
      </c>
      <c r="C40" s="252" t="s">
        <v>261</v>
      </c>
      <c r="D40" s="128">
        <v>0</v>
      </c>
      <c r="E40" s="252" t="s">
        <v>261</v>
      </c>
      <c r="F40" s="128">
        <v>0</v>
      </c>
      <c r="G40" s="252" t="s">
        <v>261</v>
      </c>
      <c r="H40" s="128">
        <v>0</v>
      </c>
      <c r="I40" s="252" t="s">
        <v>261</v>
      </c>
      <c r="J40" s="128">
        <v>0</v>
      </c>
      <c r="K40" s="150">
        <v>0</v>
      </c>
    </row>
    <row r="41" spans="1:11" x14ac:dyDescent="0.25">
      <c r="A41" s="9" t="s">
        <v>67</v>
      </c>
      <c r="B41" s="10" t="s">
        <v>69</v>
      </c>
      <c r="C41" s="249" t="s">
        <v>261</v>
      </c>
      <c r="D41" s="131">
        <v>0</v>
      </c>
      <c r="E41" s="249" t="s">
        <v>261</v>
      </c>
      <c r="F41" s="131">
        <v>0</v>
      </c>
      <c r="G41" s="249" t="s">
        <v>261</v>
      </c>
      <c r="H41" s="131">
        <v>0</v>
      </c>
      <c r="I41" s="249" t="s">
        <v>261</v>
      </c>
      <c r="J41" s="131">
        <v>0</v>
      </c>
      <c r="K41" s="152">
        <v>0</v>
      </c>
    </row>
    <row r="42" spans="1:11" x14ac:dyDescent="0.25">
      <c r="A42" s="11" t="s">
        <v>70</v>
      </c>
      <c r="B42" s="12" t="s">
        <v>71</v>
      </c>
      <c r="C42" s="252" t="s">
        <v>261</v>
      </c>
      <c r="D42" s="128">
        <v>0</v>
      </c>
      <c r="E42" s="252" t="s">
        <v>261</v>
      </c>
      <c r="F42" s="128">
        <v>0</v>
      </c>
      <c r="G42" s="252" t="s">
        <v>261</v>
      </c>
      <c r="H42" s="128">
        <v>0</v>
      </c>
      <c r="I42" s="252" t="s">
        <v>261</v>
      </c>
      <c r="J42" s="128">
        <v>0</v>
      </c>
      <c r="K42" s="150">
        <v>0</v>
      </c>
    </row>
    <row r="43" spans="1:11" x14ac:dyDescent="0.25">
      <c r="A43" s="9" t="s">
        <v>72</v>
      </c>
      <c r="B43" s="10" t="s">
        <v>73</v>
      </c>
      <c r="C43" s="249" t="s">
        <v>261</v>
      </c>
      <c r="D43" s="131">
        <v>0</v>
      </c>
      <c r="E43" s="249" t="s">
        <v>261</v>
      </c>
      <c r="F43" s="131">
        <v>0</v>
      </c>
      <c r="G43" s="249" t="s">
        <v>261</v>
      </c>
      <c r="H43" s="131">
        <v>0</v>
      </c>
      <c r="I43" s="249" t="s">
        <v>261</v>
      </c>
      <c r="J43" s="131">
        <v>0</v>
      </c>
      <c r="K43" s="152">
        <v>0</v>
      </c>
    </row>
    <row r="44" spans="1:11" x14ac:dyDescent="0.25">
      <c r="A44" s="11" t="s">
        <v>74</v>
      </c>
      <c r="B44" s="12" t="s">
        <v>75</v>
      </c>
      <c r="C44" s="252" t="s">
        <v>261</v>
      </c>
      <c r="D44" s="128">
        <v>0</v>
      </c>
      <c r="E44" s="252" t="s">
        <v>261</v>
      </c>
      <c r="F44" s="128">
        <v>0</v>
      </c>
      <c r="G44" s="252" t="s">
        <v>261</v>
      </c>
      <c r="H44" s="128">
        <v>0</v>
      </c>
      <c r="I44" s="252" t="s">
        <v>261</v>
      </c>
      <c r="J44" s="128">
        <v>0</v>
      </c>
      <c r="K44" s="150">
        <v>0</v>
      </c>
    </row>
    <row r="45" spans="1:11" x14ac:dyDescent="0.25">
      <c r="A45" s="9" t="s">
        <v>74</v>
      </c>
      <c r="B45" s="10" t="s">
        <v>76</v>
      </c>
      <c r="C45" s="249" t="s">
        <v>261</v>
      </c>
      <c r="D45" s="131">
        <v>0</v>
      </c>
      <c r="E45" s="249" t="s">
        <v>261</v>
      </c>
      <c r="F45" s="131">
        <v>0</v>
      </c>
      <c r="G45" s="249" t="s">
        <v>261</v>
      </c>
      <c r="H45" s="131">
        <v>0</v>
      </c>
      <c r="I45" s="249" t="s">
        <v>261</v>
      </c>
      <c r="J45" s="131">
        <v>0</v>
      </c>
      <c r="K45" s="152">
        <v>0</v>
      </c>
    </row>
    <row r="46" spans="1:11" x14ac:dyDescent="0.25">
      <c r="A46" s="11" t="s">
        <v>74</v>
      </c>
      <c r="B46" s="12" t="s">
        <v>77</v>
      </c>
      <c r="C46" s="252" t="s">
        <v>261</v>
      </c>
      <c r="D46" s="128">
        <v>0</v>
      </c>
      <c r="E46" s="252" t="s">
        <v>261</v>
      </c>
      <c r="F46" s="128">
        <v>0</v>
      </c>
      <c r="G46" s="252" t="s">
        <v>261</v>
      </c>
      <c r="H46" s="128">
        <v>0</v>
      </c>
      <c r="I46" s="252" t="s">
        <v>261</v>
      </c>
      <c r="J46" s="128">
        <v>0</v>
      </c>
      <c r="K46" s="150">
        <v>0</v>
      </c>
    </row>
    <row r="47" spans="1:11" x14ac:dyDescent="0.25">
      <c r="A47" s="9" t="s">
        <v>74</v>
      </c>
      <c r="B47" s="10" t="s">
        <v>78</v>
      </c>
      <c r="C47" s="249" t="s">
        <v>261</v>
      </c>
      <c r="D47" s="131">
        <v>0</v>
      </c>
      <c r="E47" s="249" t="s">
        <v>261</v>
      </c>
      <c r="F47" s="131">
        <v>0</v>
      </c>
      <c r="G47" s="249" t="s">
        <v>261</v>
      </c>
      <c r="H47" s="131">
        <v>0</v>
      </c>
      <c r="I47" s="249" t="s">
        <v>261</v>
      </c>
      <c r="J47" s="131">
        <v>0</v>
      </c>
      <c r="K47" s="152">
        <v>0</v>
      </c>
    </row>
    <row r="48" spans="1:11" x14ac:dyDescent="0.25">
      <c r="A48" s="11" t="s">
        <v>74</v>
      </c>
      <c r="B48" s="12" t="s">
        <v>79</v>
      </c>
      <c r="C48" s="252" t="s">
        <v>261</v>
      </c>
      <c r="D48" s="128">
        <v>0</v>
      </c>
      <c r="E48" s="252" t="s">
        <v>261</v>
      </c>
      <c r="F48" s="128">
        <v>0</v>
      </c>
      <c r="G48" s="252" t="s">
        <v>261</v>
      </c>
      <c r="H48" s="128">
        <v>0</v>
      </c>
      <c r="I48" s="252" t="s">
        <v>262</v>
      </c>
      <c r="J48" s="128">
        <v>0</v>
      </c>
      <c r="K48" s="150">
        <v>0</v>
      </c>
    </row>
    <row r="49" spans="1:11" x14ac:dyDescent="0.25">
      <c r="A49" s="9" t="s">
        <v>80</v>
      </c>
      <c r="B49" s="10" t="s">
        <v>81</v>
      </c>
      <c r="C49" s="249" t="s">
        <v>261</v>
      </c>
      <c r="D49" s="131">
        <v>0</v>
      </c>
      <c r="E49" s="249" t="s">
        <v>261</v>
      </c>
      <c r="F49" s="131">
        <v>0</v>
      </c>
      <c r="G49" s="249" t="s">
        <v>261</v>
      </c>
      <c r="H49" s="131">
        <v>0</v>
      </c>
      <c r="I49" s="249" t="s">
        <v>261</v>
      </c>
      <c r="J49" s="131">
        <v>0</v>
      </c>
      <c r="K49" s="152">
        <v>0</v>
      </c>
    </row>
    <row r="50" spans="1:11" x14ac:dyDescent="0.25">
      <c r="A50" s="11" t="s">
        <v>80</v>
      </c>
      <c r="B50" s="12" t="s">
        <v>82</v>
      </c>
      <c r="C50" s="252" t="s">
        <v>261</v>
      </c>
      <c r="D50" s="128">
        <v>0</v>
      </c>
      <c r="E50" s="252" t="s">
        <v>261</v>
      </c>
      <c r="F50" s="128">
        <v>0</v>
      </c>
      <c r="G50" s="252" t="s">
        <v>261</v>
      </c>
      <c r="H50" s="128">
        <v>0</v>
      </c>
      <c r="I50" s="252" t="s">
        <v>261</v>
      </c>
      <c r="J50" s="128">
        <v>0</v>
      </c>
      <c r="K50" s="150">
        <v>0</v>
      </c>
    </row>
    <row r="51" spans="1:11" x14ac:dyDescent="0.25">
      <c r="A51" s="9" t="s">
        <v>83</v>
      </c>
      <c r="B51" s="10" t="s">
        <v>84</v>
      </c>
      <c r="C51" s="249" t="s">
        <v>261</v>
      </c>
      <c r="D51" s="131">
        <v>0</v>
      </c>
      <c r="E51" s="249" t="s">
        <v>261</v>
      </c>
      <c r="F51" s="131">
        <v>0</v>
      </c>
      <c r="G51" s="249" t="s">
        <v>261</v>
      </c>
      <c r="H51" s="131">
        <v>0</v>
      </c>
      <c r="I51" s="249" t="s">
        <v>261</v>
      </c>
      <c r="J51" s="131">
        <v>0</v>
      </c>
      <c r="K51" s="152">
        <v>0</v>
      </c>
    </row>
    <row r="52" spans="1:11" x14ac:dyDescent="0.25">
      <c r="A52" s="11" t="s">
        <v>83</v>
      </c>
      <c r="B52" s="12" t="s">
        <v>85</v>
      </c>
      <c r="C52" s="252" t="s">
        <v>261</v>
      </c>
      <c r="D52" s="128">
        <v>0</v>
      </c>
      <c r="E52" s="252" t="s">
        <v>261</v>
      </c>
      <c r="F52" s="128">
        <v>0</v>
      </c>
      <c r="G52" s="252" t="s">
        <v>261</v>
      </c>
      <c r="H52" s="128">
        <v>0</v>
      </c>
      <c r="I52" s="252" t="s">
        <v>261</v>
      </c>
      <c r="J52" s="128">
        <v>0</v>
      </c>
      <c r="K52" s="150">
        <v>0</v>
      </c>
    </row>
    <row r="53" spans="1:11" x14ac:dyDescent="0.25">
      <c r="A53" s="9" t="s">
        <v>86</v>
      </c>
      <c r="B53" s="10" t="s">
        <v>87</v>
      </c>
      <c r="C53" s="249" t="s">
        <v>261</v>
      </c>
      <c r="D53" s="131">
        <v>0</v>
      </c>
      <c r="E53" s="249" t="s">
        <v>261</v>
      </c>
      <c r="F53" s="131">
        <v>0</v>
      </c>
      <c r="G53" s="249" t="s">
        <v>261</v>
      </c>
      <c r="H53" s="131">
        <v>0</v>
      </c>
      <c r="I53" s="249" t="s">
        <v>261</v>
      </c>
      <c r="J53" s="131">
        <v>0</v>
      </c>
      <c r="K53" s="152">
        <v>0</v>
      </c>
    </row>
    <row r="54" spans="1:11" x14ac:dyDescent="0.25">
      <c r="A54" s="11" t="s">
        <v>88</v>
      </c>
      <c r="B54" s="12" t="s">
        <v>89</v>
      </c>
      <c r="C54" s="252" t="s">
        <v>261</v>
      </c>
      <c r="D54" s="128">
        <v>0</v>
      </c>
      <c r="E54" s="252" t="s">
        <v>261</v>
      </c>
      <c r="F54" s="128">
        <v>0</v>
      </c>
      <c r="G54" s="252" t="s">
        <v>261</v>
      </c>
      <c r="H54" s="128">
        <v>0</v>
      </c>
      <c r="I54" s="252" t="s">
        <v>261</v>
      </c>
      <c r="J54" s="128">
        <v>0</v>
      </c>
      <c r="K54" s="150">
        <v>0</v>
      </c>
    </row>
    <row r="55" spans="1:11" x14ac:dyDescent="0.25">
      <c r="A55" s="9" t="s">
        <v>90</v>
      </c>
      <c r="B55" s="10" t="s">
        <v>91</v>
      </c>
      <c r="C55" s="249" t="s">
        <v>262</v>
      </c>
      <c r="D55" s="131">
        <v>0</v>
      </c>
      <c r="E55" s="249" t="s">
        <v>262</v>
      </c>
      <c r="F55" s="131">
        <v>0</v>
      </c>
      <c r="G55" s="249" t="s">
        <v>261</v>
      </c>
      <c r="H55" s="131">
        <v>0</v>
      </c>
      <c r="I55" s="249" t="s">
        <v>261</v>
      </c>
      <c r="J55" s="131">
        <v>0</v>
      </c>
      <c r="K55" s="152">
        <v>0</v>
      </c>
    </row>
    <row r="56" spans="1:11" x14ac:dyDescent="0.25">
      <c r="A56" s="11" t="s">
        <v>90</v>
      </c>
      <c r="B56" s="12" t="s">
        <v>92</v>
      </c>
      <c r="C56" s="252" t="s">
        <v>261</v>
      </c>
      <c r="D56" s="128">
        <v>0</v>
      </c>
      <c r="E56" s="252" t="s">
        <v>261</v>
      </c>
      <c r="F56" s="128">
        <v>0</v>
      </c>
      <c r="G56" s="252" t="s">
        <v>261</v>
      </c>
      <c r="H56" s="128">
        <v>0</v>
      </c>
      <c r="I56" s="252" t="s">
        <v>261</v>
      </c>
      <c r="J56" s="128">
        <v>0</v>
      </c>
      <c r="K56" s="150">
        <v>0</v>
      </c>
    </row>
    <row r="57" spans="1:11" x14ac:dyDescent="0.25">
      <c r="A57" s="9" t="s">
        <v>90</v>
      </c>
      <c r="B57" s="10" t="s">
        <v>93</v>
      </c>
      <c r="C57" s="249" t="s">
        <v>261</v>
      </c>
      <c r="D57" s="131">
        <v>0</v>
      </c>
      <c r="E57" s="249" t="s">
        <v>261</v>
      </c>
      <c r="F57" s="131">
        <v>0</v>
      </c>
      <c r="G57" s="249" t="s">
        <v>261</v>
      </c>
      <c r="H57" s="131">
        <v>0</v>
      </c>
      <c r="I57" s="249" t="s">
        <v>261</v>
      </c>
      <c r="J57" s="131">
        <v>0</v>
      </c>
      <c r="K57" s="152">
        <v>0</v>
      </c>
    </row>
    <row r="58" spans="1:11" x14ac:dyDescent="0.25">
      <c r="A58" s="11" t="s">
        <v>94</v>
      </c>
      <c r="B58" s="12" t="s">
        <v>95</v>
      </c>
      <c r="C58" s="252" t="s">
        <v>261</v>
      </c>
      <c r="D58" s="128">
        <v>0</v>
      </c>
      <c r="E58" s="252" t="s">
        <v>261</v>
      </c>
      <c r="F58" s="128">
        <v>0</v>
      </c>
      <c r="G58" s="252" t="s">
        <v>261</v>
      </c>
      <c r="H58" s="128">
        <v>0</v>
      </c>
      <c r="I58" s="252" t="s">
        <v>261</v>
      </c>
      <c r="J58" s="128">
        <v>0</v>
      </c>
      <c r="K58" s="150">
        <v>0</v>
      </c>
    </row>
    <row r="59" spans="1:11" x14ac:dyDescent="0.25">
      <c r="A59" s="9" t="s">
        <v>96</v>
      </c>
      <c r="B59" s="10" t="s">
        <v>97</v>
      </c>
      <c r="C59" s="249" t="s">
        <v>261</v>
      </c>
      <c r="D59" s="131">
        <v>0</v>
      </c>
      <c r="E59" s="249" t="s">
        <v>261</v>
      </c>
      <c r="F59" s="131">
        <v>0</v>
      </c>
      <c r="G59" s="249" t="s">
        <v>261</v>
      </c>
      <c r="H59" s="131">
        <v>0</v>
      </c>
      <c r="I59" s="249" t="s">
        <v>261</v>
      </c>
      <c r="J59" s="131">
        <v>0</v>
      </c>
      <c r="K59" s="152">
        <v>0</v>
      </c>
    </row>
    <row r="60" spans="1:11" x14ac:dyDescent="0.25">
      <c r="A60" s="11" t="s">
        <v>96</v>
      </c>
      <c r="B60" s="12" t="s">
        <v>98</v>
      </c>
      <c r="C60" s="252" t="s">
        <v>261</v>
      </c>
      <c r="D60" s="128">
        <v>0</v>
      </c>
      <c r="E60" s="252" t="s">
        <v>261</v>
      </c>
      <c r="F60" s="128">
        <v>0</v>
      </c>
      <c r="G60" s="252" t="s">
        <v>261</v>
      </c>
      <c r="H60" s="128">
        <v>0</v>
      </c>
      <c r="I60" s="252" t="s">
        <v>261</v>
      </c>
      <c r="J60" s="128">
        <v>0</v>
      </c>
      <c r="K60" s="150">
        <v>0</v>
      </c>
    </row>
    <row r="61" spans="1:11" x14ac:dyDescent="0.25">
      <c r="A61" s="9" t="s">
        <v>99</v>
      </c>
      <c r="B61" s="10" t="s">
        <v>100</v>
      </c>
      <c r="C61" s="249" t="s">
        <v>262</v>
      </c>
      <c r="D61" s="131">
        <v>0</v>
      </c>
      <c r="E61" s="249" t="s">
        <v>261</v>
      </c>
      <c r="F61" s="131">
        <v>0</v>
      </c>
      <c r="G61" s="249" t="s">
        <v>261</v>
      </c>
      <c r="H61" s="131">
        <v>0</v>
      </c>
      <c r="I61" s="249" t="s">
        <v>261</v>
      </c>
      <c r="J61" s="131">
        <v>0</v>
      </c>
      <c r="K61" s="152">
        <v>0</v>
      </c>
    </row>
    <row r="62" spans="1:11" x14ac:dyDescent="0.25">
      <c r="A62" s="11" t="s">
        <v>99</v>
      </c>
      <c r="B62" s="12" t="s">
        <v>101</v>
      </c>
      <c r="C62" s="252" t="s">
        <v>261</v>
      </c>
      <c r="D62" s="128">
        <v>0</v>
      </c>
      <c r="E62" s="252" t="s">
        <v>261</v>
      </c>
      <c r="F62" s="128">
        <v>0</v>
      </c>
      <c r="G62" s="252" t="s">
        <v>261</v>
      </c>
      <c r="H62" s="128">
        <v>0</v>
      </c>
      <c r="I62" s="252" t="s">
        <v>261</v>
      </c>
      <c r="J62" s="128">
        <v>0</v>
      </c>
      <c r="K62" s="150">
        <v>0</v>
      </c>
    </row>
    <row r="63" spans="1:11" x14ac:dyDescent="0.25">
      <c r="A63" s="9" t="s">
        <v>99</v>
      </c>
      <c r="B63" s="10" t="s">
        <v>102</v>
      </c>
      <c r="C63" s="249" t="s">
        <v>262</v>
      </c>
      <c r="D63" s="131">
        <v>0</v>
      </c>
      <c r="E63" s="249" t="s">
        <v>262</v>
      </c>
      <c r="F63" s="131">
        <v>0</v>
      </c>
      <c r="G63" s="249" t="s">
        <v>261</v>
      </c>
      <c r="H63" s="131">
        <v>0</v>
      </c>
      <c r="I63" s="249" t="s">
        <v>261</v>
      </c>
      <c r="J63" s="131">
        <v>0</v>
      </c>
      <c r="K63" s="152">
        <v>0</v>
      </c>
    </row>
    <row r="64" spans="1:11" x14ac:dyDescent="0.25">
      <c r="A64" s="11" t="s">
        <v>103</v>
      </c>
      <c r="B64" s="12" t="s">
        <v>104</v>
      </c>
      <c r="C64" s="252" t="s">
        <v>261</v>
      </c>
      <c r="D64" s="128">
        <v>0</v>
      </c>
      <c r="E64" s="252" t="s">
        <v>261</v>
      </c>
      <c r="F64" s="128">
        <v>0</v>
      </c>
      <c r="G64" s="252" t="s">
        <v>261</v>
      </c>
      <c r="H64" s="128">
        <v>0</v>
      </c>
      <c r="I64" s="252" t="s">
        <v>261</v>
      </c>
      <c r="J64" s="128">
        <v>0</v>
      </c>
      <c r="K64" s="150">
        <v>0</v>
      </c>
    </row>
    <row r="65" spans="1:11" x14ac:dyDescent="0.25">
      <c r="A65" s="9" t="s">
        <v>103</v>
      </c>
      <c r="B65" s="10" t="s">
        <v>105</v>
      </c>
      <c r="C65" s="249" t="s">
        <v>261</v>
      </c>
      <c r="D65" s="131">
        <v>0</v>
      </c>
      <c r="E65" s="249" t="s">
        <v>261</v>
      </c>
      <c r="F65" s="131">
        <v>0</v>
      </c>
      <c r="G65" s="249" t="s">
        <v>261</v>
      </c>
      <c r="H65" s="131">
        <v>0</v>
      </c>
      <c r="I65" s="249" t="s">
        <v>261</v>
      </c>
      <c r="J65" s="131">
        <v>0</v>
      </c>
      <c r="K65" s="152">
        <v>0</v>
      </c>
    </row>
    <row r="66" spans="1:11" x14ac:dyDescent="0.25">
      <c r="A66" s="11" t="s">
        <v>106</v>
      </c>
      <c r="B66" s="12" t="s">
        <v>107</v>
      </c>
      <c r="C66" s="252" t="s">
        <v>261</v>
      </c>
      <c r="D66" s="128">
        <v>0</v>
      </c>
      <c r="E66" s="252" t="s">
        <v>261</v>
      </c>
      <c r="F66" s="128">
        <v>0</v>
      </c>
      <c r="G66" s="252" t="s">
        <v>261</v>
      </c>
      <c r="H66" s="128">
        <v>0</v>
      </c>
      <c r="I66" s="252" t="s">
        <v>261</v>
      </c>
      <c r="J66" s="128">
        <v>0</v>
      </c>
      <c r="K66" s="150">
        <v>0</v>
      </c>
    </row>
    <row r="67" spans="1:11" x14ac:dyDescent="0.25">
      <c r="A67" s="9" t="s">
        <v>108</v>
      </c>
      <c r="B67" s="10" t="s">
        <v>109</v>
      </c>
      <c r="C67" s="249" t="s">
        <v>261</v>
      </c>
      <c r="D67" s="131">
        <v>0</v>
      </c>
      <c r="E67" s="249" t="s">
        <v>261</v>
      </c>
      <c r="F67" s="131">
        <v>0</v>
      </c>
      <c r="G67" s="249" t="s">
        <v>261</v>
      </c>
      <c r="H67" s="131">
        <v>0</v>
      </c>
      <c r="I67" s="249" t="s">
        <v>261</v>
      </c>
      <c r="J67" s="131">
        <v>0</v>
      </c>
      <c r="K67" s="152">
        <v>0</v>
      </c>
    </row>
    <row r="68" spans="1:11" x14ac:dyDescent="0.25">
      <c r="A68" s="11" t="s">
        <v>110</v>
      </c>
      <c r="B68" s="12" t="s">
        <v>111</v>
      </c>
      <c r="C68" s="252" t="s">
        <v>261</v>
      </c>
      <c r="D68" s="128">
        <v>0</v>
      </c>
      <c r="E68" s="252" t="s">
        <v>261</v>
      </c>
      <c r="F68" s="128">
        <v>0</v>
      </c>
      <c r="G68" s="252" t="s">
        <v>261</v>
      </c>
      <c r="H68" s="128">
        <v>0</v>
      </c>
      <c r="I68" s="252" t="s">
        <v>261</v>
      </c>
      <c r="J68" s="128">
        <v>0</v>
      </c>
      <c r="K68" s="150">
        <v>0</v>
      </c>
    </row>
    <row r="69" spans="1:11" x14ac:dyDescent="0.25">
      <c r="A69" s="9" t="s">
        <v>112</v>
      </c>
      <c r="B69" s="10" t="s">
        <v>113</v>
      </c>
      <c r="C69" s="249" t="s">
        <v>261</v>
      </c>
      <c r="D69" s="131">
        <v>0</v>
      </c>
      <c r="E69" s="249" t="s">
        <v>261</v>
      </c>
      <c r="F69" s="131">
        <v>0</v>
      </c>
      <c r="G69" s="249" t="s">
        <v>261</v>
      </c>
      <c r="H69" s="131">
        <v>0</v>
      </c>
      <c r="I69" s="249" t="s">
        <v>261</v>
      </c>
      <c r="J69" s="131">
        <v>0</v>
      </c>
      <c r="K69" s="152">
        <v>0</v>
      </c>
    </row>
    <row r="70" spans="1:11" x14ac:dyDescent="0.25">
      <c r="A70" s="11" t="s">
        <v>114</v>
      </c>
      <c r="B70" s="12" t="s">
        <v>115</v>
      </c>
      <c r="C70" s="252" t="s">
        <v>261</v>
      </c>
      <c r="D70" s="128">
        <v>0</v>
      </c>
      <c r="E70" s="252" t="s">
        <v>261</v>
      </c>
      <c r="F70" s="128">
        <v>0</v>
      </c>
      <c r="G70" s="252" t="s">
        <v>261</v>
      </c>
      <c r="H70" s="128">
        <v>0</v>
      </c>
      <c r="I70" s="252" t="s">
        <v>261</v>
      </c>
      <c r="J70" s="128">
        <v>0</v>
      </c>
      <c r="K70" s="150">
        <v>0</v>
      </c>
    </row>
    <row r="71" spans="1:11" ht="13.5" thickBot="1" x14ac:dyDescent="0.3">
      <c r="A71" s="430"/>
      <c r="B71" s="431" t="s">
        <v>274</v>
      </c>
      <c r="C71" s="629">
        <f>COUNTIF(C5:C70,"YES")</f>
        <v>10</v>
      </c>
      <c r="D71" s="630">
        <v>0</v>
      </c>
      <c r="E71" s="629">
        <f>COUNTIF(E5:E70,"YES")</f>
        <v>5</v>
      </c>
      <c r="F71" s="630">
        <v>0</v>
      </c>
      <c r="G71" s="629">
        <f>COUNTIF(G5:G70,"YES")</f>
        <v>3</v>
      </c>
      <c r="H71" s="630">
        <v>2</v>
      </c>
      <c r="I71" s="629">
        <f>COUNTIF(I5:I70,"YES")</f>
        <v>3</v>
      </c>
      <c r="J71" s="630">
        <v>5</v>
      </c>
      <c r="K71" s="631">
        <v>7</v>
      </c>
    </row>
    <row r="72" spans="1:11" x14ac:dyDescent="0.25">
      <c r="A72" s="11" t="s">
        <v>126</v>
      </c>
      <c r="B72" s="12" t="s">
        <v>127</v>
      </c>
      <c r="C72" s="252" t="s">
        <v>261</v>
      </c>
      <c r="D72" s="128">
        <v>0</v>
      </c>
      <c r="E72" s="252" t="s">
        <v>261</v>
      </c>
      <c r="F72" s="128">
        <v>0</v>
      </c>
      <c r="G72" s="252" t="s">
        <v>261</v>
      </c>
      <c r="H72" s="128">
        <v>0</v>
      </c>
      <c r="I72" s="252" t="s">
        <v>261</v>
      </c>
      <c r="J72" s="128">
        <v>0</v>
      </c>
      <c r="K72" s="150">
        <v>0</v>
      </c>
    </row>
    <row r="73" spans="1:11" x14ac:dyDescent="0.25">
      <c r="A73" s="9" t="s">
        <v>128</v>
      </c>
      <c r="B73" s="10" t="s">
        <v>129</v>
      </c>
      <c r="C73" s="249" t="s">
        <v>261</v>
      </c>
      <c r="D73" s="131">
        <v>0</v>
      </c>
      <c r="E73" s="249" t="s">
        <v>261</v>
      </c>
      <c r="F73" s="131">
        <v>0</v>
      </c>
      <c r="G73" s="249" t="s">
        <v>261</v>
      </c>
      <c r="H73" s="131">
        <v>0</v>
      </c>
      <c r="I73" s="249" t="s">
        <v>261</v>
      </c>
      <c r="J73" s="131">
        <v>0</v>
      </c>
      <c r="K73" s="152">
        <v>0</v>
      </c>
    </row>
    <row r="74" spans="1:11" x14ac:dyDescent="0.25">
      <c r="A74" s="11" t="s">
        <v>130</v>
      </c>
      <c r="B74" s="12" t="s">
        <v>131</v>
      </c>
      <c r="C74" s="252" t="s">
        <v>261</v>
      </c>
      <c r="D74" s="128">
        <v>0</v>
      </c>
      <c r="E74" s="252" t="s">
        <v>261</v>
      </c>
      <c r="F74" s="128">
        <v>0</v>
      </c>
      <c r="G74" s="252" t="s">
        <v>261</v>
      </c>
      <c r="H74" s="128">
        <v>0</v>
      </c>
      <c r="I74" s="252" t="s">
        <v>261</v>
      </c>
      <c r="J74" s="128">
        <v>0</v>
      </c>
      <c r="K74" s="150">
        <v>0</v>
      </c>
    </row>
    <row r="75" spans="1:11" x14ac:dyDescent="0.25">
      <c r="A75" s="9" t="s">
        <v>132</v>
      </c>
      <c r="B75" s="10" t="s">
        <v>133</v>
      </c>
      <c r="C75" s="249" t="s">
        <v>261</v>
      </c>
      <c r="D75" s="131">
        <v>0</v>
      </c>
      <c r="E75" s="249" t="s">
        <v>261</v>
      </c>
      <c r="F75" s="131">
        <v>0</v>
      </c>
      <c r="G75" s="249" t="s">
        <v>261</v>
      </c>
      <c r="H75" s="131">
        <v>0</v>
      </c>
      <c r="I75" s="249" t="s">
        <v>261</v>
      </c>
      <c r="J75" s="131">
        <v>0</v>
      </c>
      <c r="K75" s="152">
        <v>0</v>
      </c>
    </row>
    <row r="76" spans="1:11" x14ac:dyDescent="0.25">
      <c r="A76" s="11" t="s">
        <v>134</v>
      </c>
      <c r="B76" s="12" t="s">
        <v>135</v>
      </c>
      <c r="C76" s="252" t="s">
        <v>261</v>
      </c>
      <c r="D76" s="128">
        <v>0</v>
      </c>
      <c r="E76" s="252" t="s">
        <v>261</v>
      </c>
      <c r="F76" s="128">
        <v>0</v>
      </c>
      <c r="G76" s="252" t="s">
        <v>261</v>
      </c>
      <c r="H76" s="128">
        <v>0</v>
      </c>
      <c r="I76" s="252" t="s">
        <v>261</v>
      </c>
      <c r="J76" s="128">
        <v>0</v>
      </c>
      <c r="K76" s="150">
        <v>0</v>
      </c>
    </row>
    <row r="77" spans="1:11" x14ac:dyDescent="0.25">
      <c r="A77" s="9" t="s">
        <v>134</v>
      </c>
      <c r="B77" s="10" t="s">
        <v>136</v>
      </c>
      <c r="C77" s="249" t="s">
        <v>261</v>
      </c>
      <c r="D77" s="131">
        <v>0</v>
      </c>
      <c r="E77" s="249" t="s">
        <v>261</v>
      </c>
      <c r="F77" s="131">
        <v>0</v>
      </c>
      <c r="G77" s="249" t="s">
        <v>261</v>
      </c>
      <c r="H77" s="131">
        <v>0</v>
      </c>
      <c r="I77" s="249" t="s">
        <v>261</v>
      </c>
      <c r="J77" s="131">
        <v>0</v>
      </c>
      <c r="K77" s="152">
        <v>0</v>
      </c>
    </row>
    <row r="78" spans="1:11" x14ac:dyDescent="0.25">
      <c r="A78" s="11" t="s">
        <v>137</v>
      </c>
      <c r="B78" s="12" t="s">
        <v>138</v>
      </c>
      <c r="C78" s="252" t="s">
        <v>261</v>
      </c>
      <c r="D78" s="128">
        <v>0</v>
      </c>
      <c r="E78" s="252" t="s">
        <v>261</v>
      </c>
      <c r="F78" s="128">
        <v>0</v>
      </c>
      <c r="G78" s="252" t="s">
        <v>261</v>
      </c>
      <c r="H78" s="128">
        <v>0</v>
      </c>
      <c r="I78" s="252" t="s">
        <v>261</v>
      </c>
      <c r="J78" s="128">
        <v>0</v>
      </c>
      <c r="K78" s="150">
        <v>0</v>
      </c>
    </row>
    <row r="79" spans="1:11" x14ac:dyDescent="0.25">
      <c r="A79" s="9" t="s">
        <v>137</v>
      </c>
      <c r="B79" s="10" t="s">
        <v>139</v>
      </c>
      <c r="C79" s="249" t="s">
        <v>261</v>
      </c>
      <c r="D79" s="131">
        <v>0</v>
      </c>
      <c r="E79" s="249" t="s">
        <v>261</v>
      </c>
      <c r="F79" s="131">
        <v>0</v>
      </c>
      <c r="G79" s="249" t="s">
        <v>261</v>
      </c>
      <c r="H79" s="131">
        <v>0</v>
      </c>
      <c r="I79" s="249" t="s">
        <v>262</v>
      </c>
      <c r="J79" s="131">
        <v>70</v>
      </c>
      <c r="K79" s="152">
        <v>70</v>
      </c>
    </row>
    <row r="80" spans="1:11" x14ac:dyDescent="0.25">
      <c r="A80" s="11" t="s">
        <v>137</v>
      </c>
      <c r="B80" s="12" t="s">
        <v>140</v>
      </c>
      <c r="C80" s="252" t="s">
        <v>261</v>
      </c>
      <c r="D80" s="128">
        <v>0</v>
      </c>
      <c r="E80" s="252" t="s">
        <v>261</v>
      </c>
      <c r="F80" s="128">
        <v>0</v>
      </c>
      <c r="G80" s="252" t="s">
        <v>261</v>
      </c>
      <c r="H80" s="128">
        <v>0</v>
      </c>
      <c r="I80" s="252" t="s">
        <v>261</v>
      </c>
      <c r="J80" s="128">
        <v>0</v>
      </c>
      <c r="K80" s="150">
        <v>0</v>
      </c>
    </row>
    <row r="81" spans="1:11" x14ac:dyDescent="0.25">
      <c r="A81" s="9" t="s">
        <v>141</v>
      </c>
      <c r="B81" s="10" t="s">
        <v>142</v>
      </c>
      <c r="C81" s="249" t="s">
        <v>261</v>
      </c>
      <c r="D81" s="131">
        <v>0</v>
      </c>
      <c r="E81" s="249" t="s">
        <v>261</v>
      </c>
      <c r="F81" s="131">
        <v>0</v>
      </c>
      <c r="G81" s="249" t="s">
        <v>261</v>
      </c>
      <c r="H81" s="131">
        <v>0</v>
      </c>
      <c r="I81" s="249" t="s">
        <v>261</v>
      </c>
      <c r="J81" s="131">
        <v>0</v>
      </c>
      <c r="K81" s="152">
        <v>0</v>
      </c>
    </row>
    <row r="82" spans="1:11" ht="13.5" thickBot="1" x14ac:dyDescent="0.3">
      <c r="A82" s="434"/>
      <c r="B82" s="435" t="s">
        <v>275</v>
      </c>
      <c r="C82" s="627">
        <f>COUNTIF(C72:C81,"YES")</f>
        <v>0</v>
      </c>
      <c r="D82" s="628">
        <v>0</v>
      </c>
      <c r="E82" s="627">
        <f>COUNTIF(E72:E81,"YES")</f>
        <v>0</v>
      </c>
      <c r="F82" s="628">
        <v>0</v>
      </c>
      <c r="G82" s="627">
        <f>COUNTIF(G72:G81,"YES")</f>
        <v>0</v>
      </c>
      <c r="H82" s="628">
        <v>0</v>
      </c>
      <c r="I82" s="436">
        <f>COUNTIF(I72:I81,"YES")</f>
        <v>1</v>
      </c>
      <c r="J82" s="495">
        <v>70</v>
      </c>
      <c r="K82" s="496">
        <v>70</v>
      </c>
    </row>
    <row r="83" spans="1:11" ht="13" x14ac:dyDescent="0.25">
      <c r="A83" s="274" t="s">
        <v>518</v>
      </c>
      <c r="B83" s="30"/>
      <c r="C83" s="497"/>
      <c r="D83" s="497"/>
      <c r="E83" s="497"/>
      <c r="F83" s="497"/>
      <c r="G83" s="497"/>
      <c r="H83" s="497"/>
      <c r="I83" s="497"/>
      <c r="J83" s="497"/>
      <c r="K83" s="497"/>
    </row>
    <row r="84" spans="1:11" ht="13" x14ac:dyDescent="0.25">
      <c r="A84" s="40" t="s">
        <v>340</v>
      </c>
      <c r="B84" s="30"/>
      <c r="C84" s="497"/>
      <c r="D84" s="497"/>
      <c r="E84" s="497"/>
      <c r="F84" s="497"/>
      <c r="G84" s="497"/>
      <c r="H84" s="497"/>
      <c r="I84" s="497"/>
      <c r="J84" s="497"/>
      <c r="K84" s="497"/>
    </row>
    <row r="86" spans="1:11" ht="13.5" thickBot="1" x14ac:dyDescent="0.35">
      <c r="A86" s="2" t="s">
        <v>276</v>
      </c>
    </row>
    <row r="87" spans="1:11" ht="12.75" customHeight="1" x14ac:dyDescent="0.3">
      <c r="A87" s="481" t="s">
        <v>7</v>
      </c>
      <c r="B87" s="498" t="s">
        <v>8</v>
      </c>
      <c r="C87" s="674" t="s">
        <v>277</v>
      </c>
      <c r="D87" s="674"/>
      <c r="E87" s="674"/>
      <c r="F87" s="674"/>
      <c r="G87" s="674"/>
      <c r="H87" s="674"/>
      <c r="I87" s="674"/>
      <c r="J87" s="674"/>
      <c r="K87" s="729"/>
    </row>
    <row r="88" spans="1:11" x14ac:dyDescent="0.25">
      <c r="A88" s="9" t="s">
        <v>16</v>
      </c>
      <c r="B88" s="10" t="s">
        <v>23</v>
      </c>
      <c r="C88" s="725" t="s">
        <v>278</v>
      </c>
      <c r="D88" s="706"/>
      <c r="E88" s="706"/>
      <c r="F88" s="706"/>
      <c r="G88" s="706"/>
      <c r="H88" s="706"/>
      <c r="I88" s="706"/>
      <c r="J88" s="706"/>
      <c r="K88" s="726"/>
    </row>
    <row r="89" spans="1:11" ht="12.75" customHeight="1" x14ac:dyDescent="0.25">
      <c r="A89" s="11" t="s">
        <v>60</v>
      </c>
      <c r="B89" s="12" t="s">
        <v>61</v>
      </c>
      <c r="C89" s="730" t="s">
        <v>279</v>
      </c>
      <c r="D89" s="710"/>
      <c r="E89" s="710"/>
      <c r="F89" s="710"/>
      <c r="G89" s="710"/>
      <c r="H89" s="710"/>
      <c r="I89" s="710"/>
      <c r="J89" s="710"/>
      <c r="K89" s="731"/>
    </row>
    <row r="90" spans="1:11" ht="13.5" customHeight="1" x14ac:dyDescent="0.25">
      <c r="A90" s="9" t="s">
        <v>74</v>
      </c>
      <c r="B90" s="10" t="s">
        <v>79</v>
      </c>
      <c r="C90" s="725" t="s">
        <v>280</v>
      </c>
      <c r="D90" s="706"/>
      <c r="E90" s="706"/>
      <c r="F90" s="706"/>
      <c r="G90" s="706"/>
      <c r="H90" s="706"/>
      <c r="I90" s="706"/>
      <c r="J90" s="706"/>
      <c r="K90" s="726"/>
    </row>
    <row r="91" spans="1:11" ht="13" thickBot="1" x14ac:dyDescent="0.3">
      <c r="A91" s="437" t="s">
        <v>137</v>
      </c>
      <c r="B91" s="499" t="s">
        <v>139</v>
      </c>
      <c r="C91" s="727" t="s">
        <v>281</v>
      </c>
      <c r="D91" s="708"/>
      <c r="E91" s="708"/>
      <c r="F91" s="708"/>
      <c r="G91" s="708"/>
      <c r="H91" s="708"/>
      <c r="I91" s="708"/>
      <c r="J91" s="708"/>
      <c r="K91" s="728"/>
    </row>
    <row r="92" spans="1:11" x14ac:dyDescent="0.25">
      <c r="A92" s="274" t="s">
        <v>518</v>
      </c>
    </row>
    <row r="93" spans="1:11" x14ac:dyDescent="0.25">
      <c r="A93" s="40" t="s">
        <v>340</v>
      </c>
    </row>
  </sheetData>
  <mergeCells count="11">
    <mergeCell ref="C90:K90"/>
    <mergeCell ref="C91:K91"/>
    <mergeCell ref="A2:B2"/>
    <mergeCell ref="C87:K87"/>
    <mergeCell ref="C88:K88"/>
    <mergeCell ref="C89:K89"/>
    <mergeCell ref="A3:B3"/>
    <mergeCell ref="C3:D3"/>
    <mergeCell ref="E3:F3"/>
    <mergeCell ref="G3:H3"/>
    <mergeCell ref="I3:J3"/>
  </mergeCells>
  <hyperlinks>
    <hyperlink ref="A2:B2" location="TOC!A1" display="Return to Table of Contents"/>
  </hyperlinks>
  <pageMargins left="0.25" right="0.25" top="0.75" bottom="0.75" header="0.3" footer="0.3"/>
  <pageSetup scale="60" fitToHeight="0" orientation="portrait" r:id="rId1"/>
  <headerFooter differentFirst="1">
    <oddHeader>&amp;L2017-18 Survey of Dental Education
Report 2 - Tuition, Admission, and Attrition</oddHeader>
  </headerFooter>
  <rowBreaks count="1" manualBreakCount="1">
    <brk id="8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zoomScaleNormal="100" workbookViewId="0">
      <pane ySplit="4" topLeftCell="A5" activePane="bottomLeft" state="frozen"/>
      <selection activeCell="G99" sqref="G99"/>
      <selection pane="bottomLeft"/>
    </sheetView>
  </sheetViews>
  <sheetFormatPr defaultColWidth="9.1796875" defaultRowHeight="12.5" x14ac:dyDescent="0.25"/>
  <cols>
    <col min="1" max="1" width="5.7265625" style="3" customWidth="1"/>
    <col min="2" max="2" width="50.7265625" style="3" customWidth="1"/>
    <col min="3" max="8" width="10.7265625" style="3" customWidth="1"/>
    <col min="9" max="16384" width="9.1796875" style="1"/>
  </cols>
  <sheetData>
    <row r="1" spans="1:8" ht="13" x14ac:dyDescent="0.3">
      <c r="A1" s="2" t="s">
        <v>282</v>
      </c>
    </row>
    <row r="2" spans="1:8" ht="13" thickBot="1" x14ac:dyDescent="0.3">
      <c r="A2" s="663" t="s">
        <v>1</v>
      </c>
      <c r="B2" s="663"/>
    </row>
    <row r="3" spans="1:8" x14ac:dyDescent="0.25">
      <c r="A3" s="664" t="s">
        <v>7</v>
      </c>
      <c r="B3" s="735" t="s">
        <v>8</v>
      </c>
      <c r="C3" s="721" t="s">
        <v>283</v>
      </c>
      <c r="D3" s="737" t="s">
        <v>284</v>
      </c>
      <c r="E3" s="737" t="s">
        <v>285</v>
      </c>
      <c r="F3" s="737" t="s">
        <v>286</v>
      </c>
      <c r="G3" s="737" t="s">
        <v>490</v>
      </c>
      <c r="H3" s="713" t="s">
        <v>287</v>
      </c>
    </row>
    <row r="4" spans="1:8" x14ac:dyDescent="0.25">
      <c r="A4" s="685"/>
      <c r="B4" s="738"/>
      <c r="C4" s="719"/>
      <c r="D4" s="715"/>
      <c r="E4" s="715"/>
      <c r="F4" s="715"/>
      <c r="G4" s="715"/>
      <c r="H4" s="734" t="s">
        <v>288</v>
      </c>
    </row>
    <row r="5" spans="1:8" x14ac:dyDescent="0.25">
      <c r="A5" s="9" t="s">
        <v>11</v>
      </c>
      <c r="B5" s="10" t="s">
        <v>12</v>
      </c>
      <c r="C5" s="249" t="s">
        <v>262</v>
      </c>
      <c r="D5" s="250" t="s">
        <v>261</v>
      </c>
      <c r="E5" s="250" t="s">
        <v>262</v>
      </c>
      <c r="F5" s="250" t="s">
        <v>261</v>
      </c>
      <c r="G5" s="250" t="s">
        <v>262</v>
      </c>
      <c r="H5" s="251" t="s">
        <v>261</v>
      </c>
    </row>
    <row r="6" spans="1:8" x14ac:dyDescent="0.25">
      <c r="A6" s="11" t="s">
        <v>13</v>
      </c>
      <c r="B6" s="12" t="s">
        <v>14</v>
      </c>
      <c r="C6" s="252" t="s">
        <v>261</v>
      </c>
      <c r="D6" s="253" t="s">
        <v>261</v>
      </c>
      <c r="E6" s="253" t="s">
        <v>262</v>
      </c>
      <c r="F6" s="253" t="s">
        <v>261</v>
      </c>
      <c r="G6" s="253" t="s">
        <v>262</v>
      </c>
      <c r="H6" s="254" t="s">
        <v>261</v>
      </c>
    </row>
    <row r="7" spans="1:8" x14ac:dyDescent="0.25">
      <c r="A7" s="9" t="s">
        <v>13</v>
      </c>
      <c r="B7" s="10" t="s">
        <v>15</v>
      </c>
      <c r="C7" s="249" t="s">
        <v>261</v>
      </c>
      <c r="D7" s="250" t="s">
        <v>261</v>
      </c>
      <c r="E7" s="250" t="s">
        <v>261</v>
      </c>
      <c r="F7" s="250" t="s">
        <v>261</v>
      </c>
      <c r="G7" s="250" t="s">
        <v>261</v>
      </c>
      <c r="H7" s="251" t="s">
        <v>261</v>
      </c>
    </row>
    <row r="8" spans="1:8" x14ac:dyDescent="0.25">
      <c r="A8" s="11" t="s">
        <v>16</v>
      </c>
      <c r="B8" s="12" t="s">
        <v>17</v>
      </c>
      <c r="C8" s="252" t="s">
        <v>261</v>
      </c>
      <c r="D8" s="253" t="s">
        <v>261</v>
      </c>
      <c r="E8" s="253" t="s">
        <v>261</v>
      </c>
      <c r="F8" s="253" t="s">
        <v>261</v>
      </c>
      <c r="G8" s="253" t="s">
        <v>261</v>
      </c>
      <c r="H8" s="254" t="s">
        <v>262</v>
      </c>
    </row>
    <row r="9" spans="1:8" x14ac:dyDescent="0.25">
      <c r="A9" s="9" t="s">
        <v>16</v>
      </c>
      <c r="B9" s="10" t="s">
        <v>19</v>
      </c>
      <c r="C9" s="249" t="s">
        <v>262</v>
      </c>
      <c r="D9" s="250" t="s">
        <v>261</v>
      </c>
      <c r="E9" s="250" t="s">
        <v>261</v>
      </c>
      <c r="F9" s="250" t="s">
        <v>262</v>
      </c>
      <c r="G9" s="250" t="s">
        <v>262</v>
      </c>
      <c r="H9" s="251" t="s">
        <v>261</v>
      </c>
    </row>
    <row r="10" spans="1:8" x14ac:dyDescent="0.25">
      <c r="A10" s="11" t="s">
        <v>16</v>
      </c>
      <c r="B10" s="12" t="s">
        <v>20</v>
      </c>
      <c r="C10" s="252" t="s">
        <v>262</v>
      </c>
      <c r="D10" s="253" t="s">
        <v>261</v>
      </c>
      <c r="E10" s="253" t="s">
        <v>261</v>
      </c>
      <c r="F10" s="253" t="s">
        <v>261</v>
      </c>
      <c r="G10" s="253" t="s">
        <v>261</v>
      </c>
      <c r="H10" s="254" t="s">
        <v>261</v>
      </c>
    </row>
    <row r="11" spans="1:8" x14ac:dyDescent="0.25">
      <c r="A11" s="9" t="s">
        <v>16</v>
      </c>
      <c r="B11" s="10" t="s">
        <v>21</v>
      </c>
      <c r="C11" s="249" t="s">
        <v>261</v>
      </c>
      <c r="D11" s="250" t="s">
        <v>261</v>
      </c>
      <c r="E11" s="250" t="s">
        <v>261</v>
      </c>
      <c r="F11" s="250" t="s">
        <v>261</v>
      </c>
      <c r="G11" s="250" t="s">
        <v>261</v>
      </c>
      <c r="H11" s="251" t="s">
        <v>261</v>
      </c>
    </row>
    <row r="12" spans="1:8" x14ac:dyDescent="0.25">
      <c r="A12" s="11" t="s">
        <v>16</v>
      </c>
      <c r="B12" s="12" t="s">
        <v>22</v>
      </c>
      <c r="C12" s="252" t="s">
        <v>262</v>
      </c>
      <c r="D12" s="253" t="s">
        <v>261</v>
      </c>
      <c r="E12" s="253" t="s">
        <v>261</v>
      </c>
      <c r="F12" s="253" t="s">
        <v>262</v>
      </c>
      <c r="G12" s="253" t="s">
        <v>262</v>
      </c>
      <c r="H12" s="254" t="s">
        <v>261</v>
      </c>
    </row>
    <row r="13" spans="1:8" x14ac:dyDescent="0.25">
      <c r="A13" s="9" t="s">
        <v>16</v>
      </c>
      <c r="B13" s="10" t="s">
        <v>23</v>
      </c>
      <c r="C13" s="249" t="s">
        <v>261</v>
      </c>
      <c r="D13" s="250" t="s">
        <v>261</v>
      </c>
      <c r="E13" s="250" t="s">
        <v>261</v>
      </c>
      <c r="F13" s="250" t="s">
        <v>261</v>
      </c>
      <c r="G13" s="250" t="s">
        <v>261</v>
      </c>
      <c r="H13" s="251" t="s">
        <v>261</v>
      </c>
    </row>
    <row r="14" spans="1:8" x14ac:dyDescent="0.25">
      <c r="A14" s="11" t="s">
        <v>24</v>
      </c>
      <c r="B14" s="12" t="s">
        <v>25</v>
      </c>
      <c r="C14" s="252" t="s">
        <v>261</v>
      </c>
      <c r="D14" s="253" t="s">
        <v>261</v>
      </c>
      <c r="E14" s="253" t="s">
        <v>261</v>
      </c>
      <c r="F14" s="253" t="s">
        <v>261</v>
      </c>
      <c r="G14" s="253" t="s">
        <v>261</v>
      </c>
      <c r="H14" s="254" t="s">
        <v>262</v>
      </c>
    </row>
    <row r="15" spans="1:8" x14ac:dyDescent="0.25">
      <c r="A15" s="9" t="s">
        <v>26</v>
      </c>
      <c r="B15" s="10" t="s">
        <v>27</v>
      </c>
      <c r="C15" s="249" t="s">
        <v>262</v>
      </c>
      <c r="D15" s="250" t="s">
        <v>261</v>
      </c>
      <c r="E15" s="250" t="s">
        <v>262</v>
      </c>
      <c r="F15" s="250" t="s">
        <v>262</v>
      </c>
      <c r="G15" s="250" t="s">
        <v>262</v>
      </c>
      <c r="H15" s="251" t="s">
        <v>262</v>
      </c>
    </row>
    <row r="16" spans="1:8" x14ac:dyDescent="0.25">
      <c r="A16" s="11" t="s">
        <v>28</v>
      </c>
      <c r="B16" s="12" t="s">
        <v>29</v>
      </c>
      <c r="C16" s="252" t="s">
        <v>261</v>
      </c>
      <c r="D16" s="253" t="s">
        <v>261</v>
      </c>
      <c r="E16" s="253" t="s">
        <v>261</v>
      </c>
      <c r="F16" s="253" t="s">
        <v>261</v>
      </c>
      <c r="G16" s="253" t="s">
        <v>262</v>
      </c>
      <c r="H16" s="254" t="s">
        <v>261</v>
      </c>
    </row>
    <row r="17" spans="1:8" x14ac:dyDescent="0.25">
      <c r="A17" s="9" t="s">
        <v>30</v>
      </c>
      <c r="B17" s="10" t="s">
        <v>31</v>
      </c>
      <c r="C17" s="249" t="s">
        <v>262</v>
      </c>
      <c r="D17" s="250" t="s">
        <v>261</v>
      </c>
      <c r="E17" s="250" t="s">
        <v>262</v>
      </c>
      <c r="F17" s="250" t="s">
        <v>261</v>
      </c>
      <c r="G17" s="250" t="s">
        <v>261</v>
      </c>
      <c r="H17" s="251" t="s">
        <v>262</v>
      </c>
    </row>
    <row r="18" spans="1:8" x14ac:dyDescent="0.25">
      <c r="A18" s="11" t="s">
        <v>30</v>
      </c>
      <c r="B18" s="12" t="s">
        <v>32</v>
      </c>
      <c r="C18" s="252" t="s">
        <v>261</v>
      </c>
      <c r="D18" s="253" t="s">
        <v>261</v>
      </c>
      <c r="E18" s="253" t="s">
        <v>262</v>
      </c>
      <c r="F18" s="253" t="s">
        <v>261</v>
      </c>
      <c r="G18" s="253" t="s">
        <v>262</v>
      </c>
      <c r="H18" s="254" t="s">
        <v>262</v>
      </c>
    </row>
    <row r="19" spans="1:8" x14ac:dyDescent="0.25">
      <c r="A19" s="9" t="s">
        <v>30</v>
      </c>
      <c r="B19" s="10" t="s">
        <v>33</v>
      </c>
      <c r="C19" s="249" t="s">
        <v>261</v>
      </c>
      <c r="D19" s="250" t="s">
        <v>261</v>
      </c>
      <c r="E19" s="250" t="s">
        <v>261</v>
      </c>
      <c r="F19" s="250" t="s">
        <v>261</v>
      </c>
      <c r="G19" s="250" t="s">
        <v>261</v>
      </c>
      <c r="H19" s="251" t="s">
        <v>262</v>
      </c>
    </row>
    <row r="20" spans="1:8" x14ac:dyDescent="0.25">
      <c r="A20" s="11" t="s">
        <v>34</v>
      </c>
      <c r="B20" s="12" t="s">
        <v>35</v>
      </c>
      <c r="C20" s="252" t="s">
        <v>262</v>
      </c>
      <c r="D20" s="253" t="s">
        <v>261</v>
      </c>
      <c r="E20" s="253" t="s">
        <v>261</v>
      </c>
      <c r="F20" s="253" t="s">
        <v>262</v>
      </c>
      <c r="G20" s="253" t="s">
        <v>262</v>
      </c>
      <c r="H20" s="254" t="s">
        <v>262</v>
      </c>
    </row>
    <row r="21" spans="1:8" x14ac:dyDescent="0.25">
      <c r="A21" s="9" t="s">
        <v>36</v>
      </c>
      <c r="B21" s="10" t="s">
        <v>37</v>
      </c>
      <c r="C21" s="249" t="s">
        <v>261</v>
      </c>
      <c r="D21" s="250" t="s">
        <v>261</v>
      </c>
      <c r="E21" s="250" t="s">
        <v>261</v>
      </c>
      <c r="F21" s="250" t="s">
        <v>261</v>
      </c>
      <c r="G21" s="250" t="s">
        <v>261</v>
      </c>
      <c r="H21" s="251" t="s">
        <v>262</v>
      </c>
    </row>
    <row r="22" spans="1:8" x14ac:dyDescent="0.25">
      <c r="A22" s="11" t="s">
        <v>36</v>
      </c>
      <c r="B22" s="12" t="s">
        <v>38</v>
      </c>
      <c r="C22" s="252" t="s">
        <v>262</v>
      </c>
      <c r="D22" s="253" t="s">
        <v>261</v>
      </c>
      <c r="E22" s="253" t="s">
        <v>261</v>
      </c>
      <c r="F22" s="253" t="s">
        <v>261</v>
      </c>
      <c r="G22" s="253" t="s">
        <v>261</v>
      </c>
      <c r="H22" s="254" t="s">
        <v>262</v>
      </c>
    </row>
    <row r="23" spans="1:8" x14ac:dyDescent="0.25">
      <c r="A23" s="9" t="s">
        <v>36</v>
      </c>
      <c r="B23" s="10" t="s">
        <v>39</v>
      </c>
      <c r="C23" s="249" t="s">
        <v>261</v>
      </c>
      <c r="D23" s="250" t="s">
        <v>261</v>
      </c>
      <c r="E23" s="250" t="s">
        <v>261</v>
      </c>
      <c r="F23" s="250" t="s">
        <v>261</v>
      </c>
      <c r="G23" s="250" t="s">
        <v>261</v>
      </c>
      <c r="H23" s="251" t="s">
        <v>261</v>
      </c>
    </row>
    <row r="24" spans="1:8" x14ac:dyDescent="0.25">
      <c r="A24" s="11" t="s">
        <v>40</v>
      </c>
      <c r="B24" s="12" t="s">
        <v>41</v>
      </c>
      <c r="C24" s="252" t="s">
        <v>262</v>
      </c>
      <c r="D24" s="253" t="s">
        <v>261</v>
      </c>
      <c r="E24" s="253" t="s">
        <v>262</v>
      </c>
      <c r="F24" s="253" t="s">
        <v>261</v>
      </c>
      <c r="G24" s="253" t="s">
        <v>261</v>
      </c>
      <c r="H24" s="254" t="s">
        <v>261</v>
      </c>
    </row>
    <row r="25" spans="1:8" x14ac:dyDescent="0.25">
      <c r="A25" s="9" t="s">
        <v>42</v>
      </c>
      <c r="B25" s="10" t="s">
        <v>43</v>
      </c>
      <c r="C25" s="249" t="s">
        <v>261</v>
      </c>
      <c r="D25" s="250" t="s">
        <v>261</v>
      </c>
      <c r="E25" s="250" t="s">
        <v>261</v>
      </c>
      <c r="F25" s="250" t="s">
        <v>261</v>
      </c>
      <c r="G25" s="250" t="s">
        <v>261</v>
      </c>
      <c r="H25" s="251" t="s">
        <v>261</v>
      </c>
    </row>
    <row r="26" spans="1:8" x14ac:dyDescent="0.25">
      <c r="A26" s="11" t="s">
        <v>44</v>
      </c>
      <c r="B26" s="12" t="s">
        <v>45</v>
      </c>
      <c r="C26" s="252" t="s">
        <v>261</v>
      </c>
      <c r="D26" s="253" t="s">
        <v>261</v>
      </c>
      <c r="E26" s="253" t="s">
        <v>261</v>
      </c>
      <c r="F26" s="253" t="s">
        <v>261</v>
      </c>
      <c r="G26" s="253" t="s">
        <v>261</v>
      </c>
      <c r="H26" s="254" t="s">
        <v>261</v>
      </c>
    </row>
    <row r="27" spans="1:8" x14ac:dyDescent="0.25">
      <c r="A27" s="9" t="s">
        <v>44</v>
      </c>
      <c r="B27" s="10" t="s">
        <v>46</v>
      </c>
      <c r="C27" s="249" t="s">
        <v>262</v>
      </c>
      <c r="D27" s="250" t="s">
        <v>261</v>
      </c>
      <c r="E27" s="250" t="s">
        <v>261</v>
      </c>
      <c r="F27" s="250" t="s">
        <v>262</v>
      </c>
      <c r="G27" s="250" t="s">
        <v>262</v>
      </c>
      <c r="H27" s="251" t="s">
        <v>262</v>
      </c>
    </row>
    <row r="28" spans="1:8" x14ac:dyDescent="0.25">
      <c r="A28" s="11" t="s">
        <v>47</v>
      </c>
      <c r="B28" s="12" t="s">
        <v>48</v>
      </c>
      <c r="C28" s="252" t="s">
        <v>262</v>
      </c>
      <c r="D28" s="253" t="s">
        <v>261</v>
      </c>
      <c r="E28" s="253" t="s">
        <v>261</v>
      </c>
      <c r="F28" s="253" t="s">
        <v>261</v>
      </c>
      <c r="G28" s="253" t="s">
        <v>261</v>
      </c>
      <c r="H28" s="254" t="s">
        <v>261</v>
      </c>
    </row>
    <row r="29" spans="1:8" x14ac:dyDescent="0.25">
      <c r="A29" s="9" t="s">
        <v>49</v>
      </c>
      <c r="B29" s="10" t="s">
        <v>50</v>
      </c>
      <c r="C29" s="249" t="s">
        <v>261</v>
      </c>
      <c r="D29" s="250" t="s">
        <v>261</v>
      </c>
      <c r="E29" s="250" t="s">
        <v>261</v>
      </c>
      <c r="F29" s="250" t="s">
        <v>261</v>
      </c>
      <c r="G29" s="250" t="s">
        <v>261</v>
      </c>
      <c r="H29" s="251" t="s">
        <v>262</v>
      </c>
    </row>
    <row r="30" spans="1:8" x14ac:dyDescent="0.25">
      <c r="A30" s="11" t="s">
        <v>51</v>
      </c>
      <c r="B30" s="12" t="s">
        <v>52</v>
      </c>
      <c r="C30" s="252" t="s">
        <v>262</v>
      </c>
      <c r="D30" s="253" t="s">
        <v>261</v>
      </c>
      <c r="E30" s="253" t="s">
        <v>262</v>
      </c>
      <c r="F30" s="253" t="s">
        <v>262</v>
      </c>
      <c r="G30" s="253" t="s">
        <v>261</v>
      </c>
      <c r="H30" s="254" t="s">
        <v>261</v>
      </c>
    </row>
    <row r="31" spans="1:8" x14ac:dyDescent="0.25">
      <c r="A31" s="9" t="s">
        <v>53</v>
      </c>
      <c r="B31" s="10" t="s">
        <v>54</v>
      </c>
      <c r="C31" s="249" t="s">
        <v>261</v>
      </c>
      <c r="D31" s="250" t="s">
        <v>261</v>
      </c>
      <c r="E31" s="250" t="s">
        <v>262</v>
      </c>
      <c r="F31" s="250" t="s">
        <v>261</v>
      </c>
      <c r="G31" s="250" t="s">
        <v>261</v>
      </c>
      <c r="H31" s="251" t="s">
        <v>261</v>
      </c>
    </row>
    <row r="32" spans="1:8" x14ac:dyDescent="0.25">
      <c r="A32" s="11" t="s">
        <v>53</v>
      </c>
      <c r="B32" s="12" t="s">
        <v>55</v>
      </c>
      <c r="C32" s="252" t="s">
        <v>261</v>
      </c>
      <c r="D32" s="253" t="s">
        <v>261</v>
      </c>
      <c r="E32" s="253" t="s">
        <v>261</v>
      </c>
      <c r="F32" s="253" t="s">
        <v>261</v>
      </c>
      <c r="G32" s="253" t="s">
        <v>261</v>
      </c>
      <c r="H32" s="254" t="s">
        <v>262</v>
      </c>
    </row>
    <row r="33" spans="1:8" x14ac:dyDescent="0.25">
      <c r="A33" s="9" t="s">
        <v>53</v>
      </c>
      <c r="B33" s="10" t="s">
        <v>56</v>
      </c>
      <c r="C33" s="249" t="s">
        <v>261</v>
      </c>
      <c r="D33" s="250" t="s">
        <v>261</v>
      </c>
      <c r="E33" s="250" t="s">
        <v>262</v>
      </c>
      <c r="F33" s="250" t="s">
        <v>262</v>
      </c>
      <c r="G33" s="250" t="s">
        <v>261</v>
      </c>
      <c r="H33" s="251" t="s">
        <v>261</v>
      </c>
    </row>
    <row r="34" spans="1:8" x14ac:dyDescent="0.25">
      <c r="A34" s="11" t="s">
        <v>57</v>
      </c>
      <c r="B34" s="12" t="s">
        <v>58</v>
      </c>
      <c r="C34" s="252" t="s">
        <v>261</v>
      </c>
      <c r="D34" s="253" t="s">
        <v>261</v>
      </c>
      <c r="E34" s="253" t="s">
        <v>261</v>
      </c>
      <c r="F34" s="253" t="s">
        <v>261</v>
      </c>
      <c r="G34" s="253" t="s">
        <v>261</v>
      </c>
      <c r="H34" s="254" t="s">
        <v>262</v>
      </c>
    </row>
    <row r="35" spans="1:8" x14ac:dyDescent="0.25">
      <c r="A35" s="9" t="s">
        <v>57</v>
      </c>
      <c r="B35" s="10" t="s">
        <v>59</v>
      </c>
      <c r="C35" s="249" t="s">
        <v>262</v>
      </c>
      <c r="D35" s="250" t="s">
        <v>261</v>
      </c>
      <c r="E35" s="250" t="s">
        <v>261</v>
      </c>
      <c r="F35" s="250" t="s">
        <v>261</v>
      </c>
      <c r="G35" s="250" t="s">
        <v>262</v>
      </c>
      <c r="H35" s="251" t="s">
        <v>261</v>
      </c>
    </row>
    <row r="36" spans="1:8" x14ac:dyDescent="0.25">
      <c r="A36" s="11" t="s">
        <v>60</v>
      </c>
      <c r="B36" s="12" t="s">
        <v>61</v>
      </c>
      <c r="C36" s="252" t="s">
        <v>262</v>
      </c>
      <c r="D36" s="253" t="s">
        <v>261</v>
      </c>
      <c r="E36" s="253" t="s">
        <v>262</v>
      </c>
      <c r="F36" s="253" t="s">
        <v>261</v>
      </c>
      <c r="G36" s="253" t="s">
        <v>261</v>
      </c>
      <c r="H36" s="254" t="s">
        <v>261</v>
      </c>
    </row>
    <row r="37" spans="1:8" x14ac:dyDescent="0.25">
      <c r="A37" s="9" t="s">
        <v>62</v>
      </c>
      <c r="B37" s="10" t="s">
        <v>63</v>
      </c>
      <c r="C37" s="249" t="s">
        <v>261</v>
      </c>
      <c r="D37" s="250" t="s">
        <v>261</v>
      </c>
      <c r="E37" s="250" t="s">
        <v>261</v>
      </c>
      <c r="F37" s="250" t="s">
        <v>261</v>
      </c>
      <c r="G37" s="250" t="s">
        <v>261</v>
      </c>
      <c r="H37" s="251" t="s">
        <v>261</v>
      </c>
    </row>
    <row r="38" spans="1:8" x14ac:dyDescent="0.25">
      <c r="A38" s="11" t="s">
        <v>64</v>
      </c>
      <c r="B38" s="12" t="s">
        <v>65</v>
      </c>
      <c r="C38" s="252" t="s">
        <v>262</v>
      </c>
      <c r="D38" s="253" t="s">
        <v>261</v>
      </c>
      <c r="E38" s="253" t="s">
        <v>261</v>
      </c>
      <c r="F38" s="253" t="s">
        <v>261</v>
      </c>
      <c r="G38" s="253" t="s">
        <v>261</v>
      </c>
      <c r="H38" s="254" t="s">
        <v>261</v>
      </c>
    </row>
    <row r="39" spans="1:8" x14ac:dyDescent="0.25">
      <c r="A39" s="9" t="s">
        <v>64</v>
      </c>
      <c r="B39" s="10" t="s">
        <v>66</v>
      </c>
      <c r="C39" s="249" t="s">
        <v>261</v>
      </c>
      <c r="D39" s="250" t="s">
        <v>261</v>
      </c>
      <c r="E39" s="250" t="s">
        <v>262</v>
      </c>
      <c r="F39" s="250" t="s">
        <v>261</v>
      </c>
      <c r="G39" s="250" t="s">
        <v>262</v>
      </c>
      <c r="H39" s="251" t="s">
        <v>261</v>
      </c>
    </row>
    <row r="40" spans="1:8" x14ac:dyDescent="0.25">
      <c r="A40" s="11" t="s">
        <v>67</v>
      </c>
      <c r="B40" s="12" t="s">
        <v>68</v>
      </c>
      <c r="C40" s="252" t="s">
        <v>261</v>
      </c>
      <c r="D40" s="253" t="s">
        <v>261</v>
      </c>
      <c r="E40" s="253" t="s">
        <v>261</v>
      </c>
      <c r="F40" s="253" t="s">
        <v>261</v>
      </c>
      <c r="G40" s="253" t="s">
        <v>261</v>
      </c>
      <c r="H40" s="254" t="s">
        <v>261</v>
      </c>
    </row>
    <row r="41" spans="1:8" x14ac:dyDescent="0.25">
      <c r="A41" s="9" t="s">
        <v>67</v>
      </c>
      <c r="B41" s="10" t="s">
        <v>69</v>
      </c>
      <c r="C41" s="249" t="s">
        <v>261</v>
      </c>
      <c r="D41" s="250" t="s">
        <v>261</v>
      </c>
      <c r="E41" s="250" t="s">
        <v>261</v>
      </c>
      <c r="F41" s="250" t="s">
        <v>261</v>
      </c>
      <c r="G41" s="250" t="s">
        <v>261</v>
      </c>
      <c r="H41" s="251" t="s">
        <v>262</v>
      </c>
    </row>
    <row r="42" spans="1:8" x14ac:dyDescent="0.25">
      <c r="A42" s="11" t="s">
        <v>70</v>
      </c>
      <c r="B42" s="12" t="s">
        <v>71</v>
      </c>
      <c r="C42" s="252" t="s">
        <v>261</v>
      </c>
      <c r="D42" s="253" t="s">
        <v>261</v>
      </c>
      <c r="E42" s="253" t="s">
        <v>262</v>
      </c>
      <c r="F42" s="253" t="s">
        <v>261</v>
      </c>
      <c r="G42" s="253" t="s">
        <v>262</v>
      </c>
      <c r="H42" s="254" t="s">
        <v>262</v>
      </c>
    </row>
    <row r="43" spans="1:8" x14ac:dyDescent="0.25">
      <c r="A43" s="9" t="s">
        <v>72</v>
      </c>
      <c r="B43" s="10" t="s">
        <v>73</v>
      </c>
      <c r="C43" s="249" t="s">
        <v>262</v>
      </c>
      <c r="D43" s="250" t="s">
        <v>261</v>
      </c>
      <c r="E43" s="250" t="s">
        <v>262</v>
      </c>
      <c r="F43" s="250" t="s">
        <v>261</v>
      </c>
      <c r="G43" s="250" t="s">
        <v>262</v>
      </c>
      <c r="H43" s="251" t="s">
        <v>262</v>
      </c>
    </row>
    <row r="44" spans="1:8" x14ac:dyDescent="0.25">
      <c r="A44" s="11" t="s">
        <v>74</v>
      </c>
      <c r="B44" s="12" t="s">
        <v>75</v>
      </c>
      <c r="C44" s="252" t="s">
        <v>262</v>
      </c>
      <c r="D44" s="253" t="s">
        <v>261</v>
      </c>
      <c r="E44" s="253" t="s">
        <v>262</v>
      </c>
      <c r="F44" s="253" t="s">
        <v>261</v>
      </c>
      <c r="G44" s="253" t="s">
        <v>262</v>
      </c>
      <c r="H44" s="254" t="s">
        <v>261</v>
      </c>
    </row>
    <row r="45" spans="1:8" x14ac:dyDescent="0.25">
      <c r="A45" s="9" t="s">
        <v>74</v>
      </c>
      <c r="B45" s="10" t="s">
        <v>76</v>
      </c>
      <c r="C45" s="249" t="s">
        <v>261</v>
      </c>
      <c r="D45" s="250" t="s">
        <v>261</v>
      </c>
      <c r="E45" s="250" t="s">
        <v>262</v>
      </c>
      <c r="F45" s="250" t="s">
        <v>261</v>
      </c>
      <c r="G45" s="250" t="s">
        <v>262</v>
      </c>
      <c r="H45" s="251" t="s">
        <v>261</v>
      </c>
    </row>
    <row r="46" spans="1:8" x14ac:dyDescent="0.25">
      <c r="A46" s="11" t="s">
        <v>74</v>
      </c>
      <c r="B46" s="12" t="s">
        <v>77</v>
      </c>
      <c r="C46" s="252" t="s">
        <v>262</v>
      </c>
      <c r="D46" s="253" t="s">
        <v>261</v>
      </c>
      <c r="E46" s="253" t="s">
        <v>262</v>
      </c>
      <c r="F46" s="253" t="s">
        <v>262</v>
      </c>
      <c r="G46" s="253" t="s">
        <v>262</v>
      </c>
      <c r="H46" s="254" t="s">
        <v>262</v>
      </c>
    </row>
    <row r="47" spans="1:8" x14ac:dyDescent="0.25">
      <c r="A47" s="9" t="s">
        <v>74</v>
      </c>
      <c r="B47" s="10" t="s">
        <v>78</v>
      </c>
      <c r="C47" s="249" t="s">
        <v>261</v>
      </c>
      <c r="D47" s="250" t="s">
        <v>261</v>
      </c>
      <c r="E47" s="250" t="s">
        <v>261</v>
      </c>
      <c r="F47" s="250" t="s">
        <v>261</v>
      </c>
      <c r="G47" s="250" t="s">
        <v>261</v>
      </c>
      <c r="H47" s="251" t="s">
        <v>261</v>
      </c>
    </row>
    <row r="48" spans="1:8" x14ac:dyDescent="0.25">
      <c r="A48" s="11" t="s">
        <v>74</v>
      </c>
      <c r="B48" s="12" t="s">
        <v>79</v>
      </c>
      <c r="C48" s="252" t="s">
        <v>261</v>
      </c>
      <c r="D48" s="253" t="s">
        <v>261</v>
      </c>
      <c r="E48" s="253" t="s">
        <v>261</v>
      </c>
      <c r="F48" s="253" t="s">
        <v>261</v>
      </c>
      <c r="G48" s="253" t="s">
        <v>262</v>
      </c>
      <c r="H48" s="254" t="s">
        <v>262</v>
      </c>
    </row>
    <row r="49" spans="1:8" x14ac:dyDescent="0.25">
      <c r="A49" s="9" t="s">
        <v>80</v>
      </c>
      <c r="B49" s="10" t="s">
        <v>81</v>
      </c>
      <c r="C49" s="249" t="s">
        <v>261</v>
      </c>
      <c r="D49" s="250" t="s">
        <v>261</v>
      </c>
      <c r="E49" s="250" t="s">
        <v>261</v>
      </c>
      <c r="F49" s="250" t="s">
        <v>261</v>
      </c>
      <c r="G49" s="250" t="s">
        <v>261</v>
      </c>
      <c r="H49" s="251" t="s">
        <v>261</v>
      </c>
    </row>
    <row r="50" spans="1:8" x14ac:dyDescent="0.25">
      <c r="A50" s="11" t="s">
        <v>80</v>
      </c>
      <c r="B50" s="12" t="s">
        <v>82</v>
      </c>
      <c r="C50" s="252" t="s">
        <v>261</v>
      </c>
      <c r="D50" s="253" t="s">
        <v>261</v>
      </c>
      <c r="E50" s="253" t="s">
        <v>261</v>
      </c>
      <c r="F50" s="253" t="s">
        <v>261</v>
      </c>
      <c r="G50" s="253" t="s">
        <v>261</v>
      </c>
      <c r="H50" s="254" t="s">
        <v>261</v>
      </c>
    </row>
    <row r="51" spans="1:8" x14ac:dyDescent="0.25">
      <c r="A51" s="9" t="s">
        <v>83</v>
      </c>
      <c r="B51" s="10" t="s">
        <v>84</v>
      </c>
      <c r="C51" s="249" t="s">
        <v>262</v>
      </c>
      <c r="D51" s="250" t="s">
        <v>261</v>
      </c>
      <c r="E51" s="250" t="s">
        <v>261</v>
      </c>
      <c r="F51" s="250" t="s">
        <v>261</v>
      </c>
      <c r="G51" s="250" t="s">
        <v>261</v>
      </c>
      <c r="H51" s="251" t="s">
        <v>261</v>
      </c>
    </row>
    <row r="52" spans="1:8" x14ac:dyDescent="0.25">
      <c r="A52" s="11" t="s">
        <v>83</v>
      </c>
      <c r="B52" s="12" t="s">
        <v>85</v>
      </c>
      <c r="C52" s="252" t="s">
        <v>261</v>
      </c>
      <c r="D52" s="253" t="s">
        <v>261</v>
      </c>
      <c r="E52" s="253" t="s">
        <v>262</v>
      </c>
      <c r="F52" s="253" t="s">
        <v>262</v>
      </c>
      <c r="G52" s="253" t="s">
        <v>261</v>
      </c>
      <c r="H52" s="254" t="s">
        <v>262</v>
      </c>
    </row>
    <row r="53" spans="1:8" x14ac:dyDescent="0.25">
      <c r="A53" s="9" t="s">
        <v>86</v>
      </c>
      <c r="B53" s="10" t="s">
        <v>87</v>
      </c>
      <c r="C53" s="249" t="s">
        <v>261</v>
      </c>
      <c r="D53" s="250" t="s">
        <v>261</v>
      </c>
      <c r="E53" s="250" t="s">
        <v>261</v>
      </c>
      <c r="F53" s="250" t="s">
        <v>261</v>
      </c>
      <c r="G53" s="250" t="s">
        <v>261</v>
      </c>
      <c r="H53" s="251" t="s">
        <v>261</v>
      </c>
    </row>
    <row r="54" spans="1:8" x14ac:dyDescent="0.25">
      <c r="A54" s="11" t="s">
        <v>88</v>
      </c>
      <c r="B54" s="12" t="s">
        <v>89</v>
      </c>
      <c r="C54" s="252" t="s">
        <v>262</v>
      </c>
      <c r="D54" s="253" t="s">
        <v>261</v>
      </c>
      <c r="E54" s="253" t="s">
        <v>261</v>
      </c>
      <c r="F54" s="253" t="s">
        <v>261</v>
      </c>
      <c r="G54" s="253" t="s">
        <v>261</v>
      </c>
      <c r="H54" s="254" t="s">
        <v>261</v>
      </c>
    </row>
    <row r="55" spans="1:8" x14ac:dyDescent="0.25">
      <c r="A55" s="9" t="s">
        <v>90</v>
      </c>
      <c r="B55" s="10" t="s">
        <v>91</v>
      </c>
      <c r="C55" s="249" t="s">
        <v>261</v>
      </c>
      <c r="D55" s="250" t="s">
        <v>261</v>
      </c>
      <c r="E55" s="250" t="s">
        <v>261</v>
      </c>
      <c r="F55" s="250" t="s">
        <v>261</v>
      </c>
      <c r="G55" s="250" t="s">
        <v>261</v>
      </c>
      <c r="H55" s="251" t="s">
        <v>262</v>
      </c>
    </row>
    <row r="56" spans="1:8" x14ac:dyDescent="0.25">
      <c r="A56" s="11" t="s">
        <v>90</v>
      </c>
      <c r="B56" s="12" t="s">
        <v>92</v>
      </c>
      <c r="C56" s="252" t="s">
        <v>261</v>
      </c>
      <c r="D56" s="253" t="s">
        <v>261</v>
      </c>
      <c r="E56" s="253" t="s">
        <v>262</v>
      </c>
      <c r="F56" s="253" t="s">
        <v>262</v>
      </c>
      <c r="G56" s="253" t="s">
        <v>262</v>
      </c>
      <c r="H56" s="254" t="s">
        <v>262</v>
      </c>
    </row>
    <row r="57" spans="1:8" x14ac:dyDescent="0.25">
      <c r="A57" s="9" t="s">
        <v>90</v>
      </c>
      <c r="B57" s="10" t="s">
        <v>93</v>
      </c>
      <c r="C57" s="249" t="s">
        <v>262</v>
      </c>
      <c r="D57" s="250" t="s">
        <v>261</v>
      </c>
      <c r="E57" s="250" t="s">
        <v>262</v>
      </c>
      <c r="F57" s="250" t="s">
        <v>262</v>
      </c>
      <c r="G57" s="250" t="s">
        <v>261</v>
      </c>
      <c r="H57" s="251" t="s">
        <v>262</v>
      </c>
    </row>
    <row r="58" spans="1:8" x14ac:dyDescent="0.25">
      <c r="A58" s="11" t="s">
        <v>94</v>
      </c>
      <c r="B58" s="12" t="s">
        <v>95</v>
      </c>
      <c r="C58" s="252" t="s">
        <v>262</v>
      </c>
      <c r="D58" s="253" t="s">
        <v>261</v>
      </c>
      <c r="E58" s="253" t="s">
        <v>261</v>
      </c>
      <c r="F58" s="253" t="s">
        <v>261</v>
      </c>
      <c r="G58" s="253" t="s">
        <v>261</v>
      </c>
      <c r="H58" s="254" t="s">
        <v>261</v>
      </c>
    </row>
    <row r="59" spans="1:8" x14ac:dyDescent="0.25">
      <c r="A59" s="9" t="s">
        <v>96</v>
      </c>
      <c r="B59" s="10" t="s">
        <v>97</v>
      </c>
      <c r="C59" s="249" t="s">
        <v>262</v>
      </c>
      <c r="D59" s="250" t="s">
        <v>261</v>
      </c>
      <c r="E59" s="250" t="s">
        <v>261</v>
      </c>
      <c r="F59" s="250" t="s">
        <v>261</v>
      </c>
      <c r="G59" s="250" t="s">
        <v>261</v>
      </c>
      <c r="H59" s="251" t="s">
        <v>262</v>
      </c>
    </row>
    <row r="60" spans="1:8" x14ac:dyDescent="0.25">
      <c r="A60" s="11" t="s">
        <v>96</v>
      </c>
      <c r="B60" s="12" t="s">
        <v>98</v>
      </c>
      <c r="C60" s="252" t="s">
        <v>261</v>
      </c>
      <c r="D60" s="253" t="s">
        <v>261</v>
      </c>
      <c r="E60" s="253" t="s">
        <v>261</v>
      </c>
      <c r="F60" s="253" t="s">
        <v>261</v>
      </c>
      <c r="G60" s="253" t="s">
        <v>261</v>
      </c>
      <c r="H60" s="254" t="s">
        <v>261</v>
      </c>
    </row>
    <row r="61" spans="1:8" x14ac:dyDescent="0.25">
      <c r="A61" s="9" t="s">
        <v>99</v>
      </c>
      <c r="B61" s="10" t="s">
        <v>100</v>
      </c>
      <c r="C61" s="249" t="s">
        <v>262</v>
      </c>
      <c r="D61" s="250" t="s">
        <v>261</v>
      </c>
      <c r="E61" s="250" t="s">
        <v>261</v>
      </c>
      <c r="F61" s="250" t="s">
        <v>261</v>
      </c>
      <c r="G61" s="250" t="s">
        <v>261</v>
      </c>
      <c r="H61" s="251" t="s">
        <v>262</v>
      </c>
    </row>
    <row r="62" spans="1:8" x14ac:dyDescent="0.25">
      <c r="A62" s="11" t="s">
        <v>99</v>
      </c>
      <c r="B62" s="12" t="s">
        <v>101</v>
      </c>
      <c r="C62" s="252" t="s">
        <v>261</v>
      </c>
      <c r="D62" s="253" t="s">
        <v>261</v>
      </c>
      <c r="E62" s="253" t="s">
        <v>262</v>
      </c>
      <c r="F62" s="253" t="s">
        <v>262</v>
      </c>
      <c r="G62" s="253" t="s">
        <v>261</v>
      </c>
      <c r="H62" s="254" t="s">
        <v>261</v>
      </c>
    </row>
    <row r="63" spans="1:8" x14ac:dyDescent="0.25">
      <c r="A63" s="9" t="s">
        <v>99</v>
      </c>
      <c r="B63" s="10" t="s">
        <v>102</v>
      </c>
      <c r="C63" s="249" t="s">
        <v>262</v>
      </c>
      <c r="D63" s="250" t="s">
        <v>261</v>
      </c>
      <c r="E63" s="250" t="s">
        <v>261</v>
      </c>
      <c r="F63" s="250" t="s">
        <v>261</v>
      </c>
      <c r="G63" s="250" t="s">
        <v>261</v>
      </c>
      <c r="H63" s="251" t="s">
        <v>262</v>
      </c>
    </row>
    <row r="64" spans="1:8" x14ac:dyDescent="0.25">
      <c r="A64" s="11" t="s">
        <v>103</v>
      </c>
      <c r="B64" s="12" t="s">
        <v>104</v>
      </c>
      <c r="C64" s="252" t="s">
        <v>261</v>
      </c>
      <c r="D64" s="253" t="s">
        <v>261</v>
      </c>
      <c r="E64" s="253" t="s">
        <v>261</v>
      </c>
      <c r="F64" s="253" t="s">
        <v>261</v>
      </c>
      <c r="G64" s="253" t="s">
        <v>262</v>
      </c>
      <c r="H64" s="254" t="s">
        <v>261</v>
      </c>
    </row>
    <row r="65" spans="1:8" x14ac:dyDescent="0.25">
      <c r="A65" s="9" t="s">
        <v>103</v>
      </c>
      <c r="B65" s="10" t="s">
        <v>105</v>
      </c>
      <c r="C65" s="249" t="s">
        <v>261</v>
      </c>
      <c r="D65" s="250" t="s">
        <v>261</v>
      </c>
      <c r="E65" s="250" t="s">
        <v>261</v>
      </c>
      <c r="F65" s="250" t="s">
        <v>261</v>
      </c>
      <c r="G65" s="250" t="s">
        <v>261</v>
      </c>
      <c r="H65" s="251" t="s">
        <v>261</v>
      </c>
    </row>
    <row r="66" spans="1:8" x14ac:dyDescent="0.25">
      <c r="A66" s="11" t="s">
        <v>106</v>
      </c>
      <c r="B66" s="12" t="s">
        <v>107</v>
      </c>
      <c r="C66" s="252" t="s">
        <v>261</v>
      </c>
      <c r="D66" s="253" t="s">
        <v>261</v>
      </c>
      <c r="E66" s="253" t="s">
        <v>261</v>
      </c>
      <c r="F66" s="253" t="s">
        <v>261</v>
      </c>
      <c r="G66" s="253" t="s">
        <v>261</v>
      </c>
      <c r="H66" s="254" t="s">
        <v>262</v>
      </c>
    </row>
    <row r="67" spans="1:8" x14ac:dyDescent="0.25">
      <c r="A67" s="9" t="s">
        <v>108</v>
      </c>
      <c r="B67" s="10" t="s">
        <v>109</v>
      </c>
      <c r="C67" s="249" t="s">
        <v>262</v>
      </c>
      <c r="D67" s="250" t="s">
        <v>261</v>
      </c>
      <c r="E67" s="250" t="s">
        <v>261</v>
      </c>
      <c r="F67" s="250" t="s">
        <v>261</v>
      </c>
      <c r="G67" s="250" t="s">
        <v>261</v>
      </c>
      <c r="H67" s="251" t="s">
        <v>261</v>
      </c>
    </row>
    <row r="68" spans="1:8" x14ac:dyDescent="0.25">
      <c r="A68" s="11" t="s">
        <v>110</v>
      </c>
      <c r="B68" s="12" t="s">
        <v>111</v>
      </c>
      <c r="C68" s="252" t="s">
        <v>261</v>
      </c>
      <c r="D68" s="253" t="s">
        <v>261</v>
      </c>
      <c r="E68" s="253" t="s">
        <v>262</v>
      </c>
      <c r="F68" s="253" t="s">
        <v>261</v>
      </c>
      <c r="G68" s="253" t="s">
        <v>262</v>
      </c>
      <c r="H68" s="254" t="s">
        <v>262</v>
      </c>
    </row>
    <row r="69" spans="1:8" x14ac:dyDescent="0.25">
      <c r="A69" s="9" t="s">
        <v>112</v>
      </c>
      <c r="B69" s="10" t="s">
        <v>113</v>
      </c>
      <c r="C69" s="249" t="s">
        <v>261</v>
      </c>
      <c r="D69" s="250" t="s">
        <v>261</v>
      </c>
      <c r="E69" s="250" t="s">
        <v>261</v>
      </c>
      <c r="F69" s="250" t="s">
        <v>261</v>
      </c>
      <c r="G69" s="250" t="s">
        <v>261</v>
      </c>
      <c r="H69" s="251" t="s">
        <v>262</v>
      </c>
    </row>
    <row r="70" spans="1:8" x14ac:dyDescent="0.25">
      <c r="A70" s="11" t="s">
        <v>114</v>
      </c>
      <c r="B70" s="12" t="s">
        <v>115</v>
      </c>
      <c r="C70" s="252" t="s">
        <v>261</v>
      </c>
      <c r="D70" s="253" t="s">
        <v>261</v>
      </c>
      <c r="E70" s="253" t="s">
        <v>261</v>
      </c>
      <c r="F70" s="253" t="s">
        <v>261</v>
      </c>
      <c r="G70" s="253" t="s">
        <v>261</v>
      </c>
      <c r="H70" s="254" t="s">
        <v>261</v>
      </c>
    </row>
    <row r="71" spans="1:8" ht="13.5" thickBot="1" x14ac:dyDescent="0.3">
      <c r="A71" s="430"/>
      <c r="B71" s="431" t="s">
        <v>289</v>
      </c>
      <c r="C71" s="432">
        <v>26</v>
      </c>
      <c r="D71" s="413">
        <v>0</v>
      </c>
      <c r="E71" s="413">
        <v>21</v>
      </c>
      <c r="F71" s="413">
        <v>12</v>
      </c>
      <c r="G71" s="413">
        <v>20</v>
      </c>
      <c r="H71" s="433">
        <v>28</v>
      </c>
    </row>
    <row r="72" spans="1:8" x14ac:dyDescent="0.25">
      <c r="A72" s="11" t="s">
        <v>126</v>
      </c>
      <c r="B72" s="12" t="s">
        <v>127</v>
      </c>
      <c r="C72" s="252" t="s">
        <v>261</v>
      </c>
      <c r="D72" s="253" t="s">
        <v>261</v>
      </c>
      <c r="E72" s="253" t="s">
        <v>261</v>
      </c>
      <c r="F72" s="253" t="s">
        <v>261</v>
      </c>
      <c r="G72" s="253" t="s">
        <v>262</v>
      </c>
      <c r="H72" s="254" t="s">
        <v>261</v>
      </c>
    </row>
    <row r="73" spans="1:8" x14ac:dyDescent="0.25">
      <c r="A73" s="9" t="s">
        <v>128</v>
      </c>
      <c r="B73" s="10" t="s">
        <v>129</v>
      </c>
      <c r="C73" s="249" t="s">
        <v>261</v>
      </c>
      <c r="D73" s="250" t="s">
        <v>261</v>
      </c>
      <c r="E73" s="250" t="s">
        <v>262</v>
      </c>
      <c r="F73" s="250" t="s">
        <v>261</v>
      </c>
      <c r="G73" s="250" t="s">
        <v>261</v>
      </c>
      <c r="H73" s="251" t="s">
        <v>261</v>
      </c>
    </row>
    <row r="74" spans="1:8" x14ac:dyDescent="0.25">
      <c r="A74" s="11" t="s">
        <v>130</v>
      </c>
      <c r="B74" s="12" t="s">
        <v>131</v>
      </c>
      <c r="C74" s="252" t="s">
        <v>262</v>
      </c>
      <c r="D74" s="253" t="s">
        <v>261</v>
      </c>
      <c r="E74" s="253" t="s">
        <v>261</v>
      </c>
      <c r="F74" s="253" t="s">
        <v>261</v>
      </c>
      <c r="G74" s="253" t="s">
        <v>262</v>
      </c>
      <c r="H74" s="254" t="s">
        <v>261</v>
      </c>
    </row>
    <row r="75" spans="1:8" x14ac:dyDescent="0.25">
      <c r="A75" s="9" t="s">
        <v>132</v>
      </c>
      <c r="B75" s="10" t="s">
        <v>133</v>
      </c>
      <c r="C75" s="249" t="s">
        <v>261</v>
      </c>
      <c r="D75" s="250" t="s">
        <v>262</v>
      </c>
      <c r="E75" s="250" t="s">
        <v>261</v>
      </c>
      <c r="F75" s="250" t="s">
        <v>261</v>
      </c>
      <c r="G75" s="250" t="s">
        <v>261</v>
      </c>
      <c r="H75" s="251" t="s">
        <v>261</v>
      </c>
    </row>
    <row r="76" spans="1:8" x14ac:dyDescent="0.25">
      <c r="A76" s="11" t="s">
        <v>134</v>
      </c>
      <c r="B76" s="12" t="s">
        <v>135</v>
      </c>
      <c r="C76" s="252" t="s">
        <v>261</v>
      </c>
      <c r="D76" s="253" t="s">
        <v>261</v>
      </c>
      <c r="E76" s="253" t="s">
        <v>261</v>
      </c>
      <c r="F76" s="253" t="s">
        <v>261</v>
      </c>
      <c r="G76" s="253" t="s">
        <v>261</v>
      </c>
      <c r="H76" s="254" t="s">
        <v>261</v>
      </c>
    </row>
    <row r="77" spans="1:8" x14ac:dyDescent="0.25">
      <c r="A77" s="9" t="s">
        <v>134</v>
      </c>
      <c r="B77" s="10" t="s">
        <v>136</v>
      </c>
      <c r="C77" s="249" t="s">
        <v>261</v>
      </c>
      <c r="D77" s="250" t="s">
        <v>261</v>
      </c>
      <c r="E77" s="250" t="s">
        <v>261</v>
      </c>
      <c r="F77" s="250" t="s">
        <v>261</v>
      </c>
      <c r="G77" s="250" t="s">
        <v>261</v>
      </c>
      <c r="H77" s="251" t="s">
        <v>261</v>
      </c>
    </row>
    <row r="78" spans="1:8" x14ac:dyDescent="0.25">
      <c r="A78" s="11" t="s">
        <v>137</v>
      </c>
      <c r="B78" s="12" t="s">
        <v>138</v>
      </c>
      <c r="C78" s="252" t="s">
        <v>261</v>
      </c>
      <c r="D78" s="253" t="s">
        <v>261</v>
      </c>
      <c r="E78" s="253" t="s">
        <v>261</v>
      </c>
      <c r="F78" s="253" t="s">
        <v>261</v>
      </c>
      <c r="G78" s="253" t="s">
        <v>261</v>
      </c>
      <c r="H78" s="254" t="s">
        <v>262</v>
      </c>
    </row>
    <row r="79" spans="1:8" x14ac:dyDescent="0.25">
      <c r="A79" s="9" t="s">
        <v>137</v>
      </c>
      <c r="B79" s="10" t="s">
        <v>139</v>
      </c>
      <c r="C79" s="249" t="s">
        <v>261</v>
      </c>
      <c r="D79" s="250" t="s">
        <v>261</v>
      </c>
      <c r="E79" s="250" t="s">
        <v>261</v>
      </c>
      <c r="F79" s="250" t="s">
        <v>261</v>
      </c>
      <c r="G79" s="250" t="s">
        <v>262</v>
      </c>
      <c r="H79" s="251" t="s">
        <v>261</v>
      </c>
    </row>
    <row r="80" spans="1:8" x14ac:dyDescent="0.25">
      <c r="A80" s="425" t="s">
        <v>137</v>
      </c>
      <c r="B80" s="459" t="s">
        <v>140</v>
      </c>
      <c r="C80" s="460" t="s">
        <v>261</v>
      </c>
      <c r="D80" s="461" t="s">
        <v>261</v>
      </c>
      <c r="E80" s="461" t="s">
        <v>261</v>
      </c>
      <c r="F80" s="461" t="s">
        <v>261</v>
      </c>
      <c r="G80" s="461" t="s">
        <v>261</v>
      </c>
      <c r="H80" s="501" t="s">
        <v>261</v>
      </c>
    </row>
    <row r="81" spans="1:8" x14ac:dyDescent="0.25">
      <c r="A81" s="9" t="s">
        <v>141</v>
      </c>
      <c r="B81" s="10" t="s">
        <v>142</v>
      </c>
      <c r="C81" s="249" t="s">
        <v>261</v>
      </c>
      <c r="D81" s="250" t="s">
        <v>261</v>
      </c>
      <c r="E81" s="250" t="s">
        <v>261</v>
      </c>
      <c r="F81" s="250" t="s">
        <v>261</v>
      </c>
      <c r="G81" s="250" t="s">
        <v>261</v>
      </c>
      <c r="H81" s="251" t="s">
        <v>261</v>
      </c>
    </row>
    <row r="82" spans="1:8" ht="13.5" thickBot="1" x14ac:dyDescent="0.3">
      <c r="A82" s="434"/>
      <c r="B82" s="435" t="s">
        <v>290</v>
      </c>
      <c r="C82" s="436">
        <f>COUNTIF(C72:C81,"YES")</f>
        <v>1</v>
      </c>
      <c r="D82" s="502">
        <f t="shared" ref="D82:H82" si="0">COUNTIF(D72:D81,"YES")</f>
        <v>1</v>
      </c>
      <c r="E82" s="502">
        <f t="shared" si="0"/>
        <v>1</v>
      </c>
      <c r="F82" s="502">
        <f t="shared" si="0"/>
        <v>0</v>
      </c>
      <c r="G82" s="502">
        <f t="shared" si="0"/>
        <v>3</v>
      </c>
      <c r="H82" s="491">
        <f t="shared" si="0"/>
        <v>1</v>
      </c>
    </row>
    <row r="83" spans="1:8" ht="13" x14ac:dyDescent="0.25">
      <c r="A83" s="40" t="s">
        <v>519</v>
      </c>
      <c r="B83" s="30"/>
      <c r="C83" s="497"/>
      <c r="D83" s="497"/>
      <c r="E83" s="497"/>
      <c r="F83" s="497"/>
      <c r="G83" s="497"/>
      <c r="H83" s="497"/>
    </row>
    <row r="84" spans="1:8" s="3" customFormat="1" ht="13" x14ac:dyDescent="0.25">
      <c r="B84" s="30"/>
      <c r="C84" s="497"/>
      <c r="D84" s="497"/>
      <c r="E84" s="497"/>
      <c r="F84" s="497"/>
      <c r="G84" s="497"/>
      <c r="H84" s="497"/>
    </row>
    <row r="85" spans="1:8" ht="24.75" customHeight="1" x14ac:dyDescent="0.25">
      <c r="A85" s="673" t="s">
        <v>520</v>
      </c>
      <c r="B85" s="673"/>
      <c r="C85" s="673"/>
      <c r="D85" s="673"/>
      <c r="E85" s="673"/>
      <c r="F85" s="673"/>
      <c r="G85" s="673"/>
      <c r="H85" s="673"/>
    </row>
    <row r="86" spans="1:8" x14ac:dyDescent="0.25">
      <c r="A86" s="40" t="s">
        <v>340</v>
      </c>
    </row>
    <row r="88" spans="1:8" ht="13.5" thickBot="1" x14ac:dyDescent="0.35">
      <c r="A88" s="503" t="s">
        <v>291</v>
      </c>
      <c r="B88" s="504"/>
    </row>
    <row r="89" spans="1:8" ht="13" x14ac:dyDescent="0.3">
      <c r="A89" s="483" t="s">
        <v>7</v>
      </c>
      <c r="B89" s="283" t="s">
        <v>8</v>
      </c>
      <c r="C89" s="735" t="s">
        <v>292</v>
      </c>
      <c r="D89" s="735"/>
      <c r="E89" s="735"/>
      <c r="F89" s="735"/>
      <c r="G89" s="735"/>
      <c r="H89" s="736"/>
    </row>
    <row r="90" spans="1:8" x14ac:dyDescent="0.25">
      <c r="A90" s="24" t="s">
        <v>11</v>
      </c>
      <c r="B90" s="484" t="s">
        <v>12</v>
      </c>
      <c r="C90" s="706" t="s">
        <v>293</v>
      </c>
      <c r="D90" s="706"/>
      <c r="E90" s="706"/>
      <c r="F90" s="706"/>
      <c r="G90" s="706"/>
      <c r="H90" s="726"/>
    </row>
    <row r="91" spans="1:8" ht="12.75" customHeight="1" x14ac:dyDescent="0.25">
      <c r="A91" s="29" t="s">
        <v>13</v>
      </c>
      <c r="B91" s="485" t="s">
        <v>14</v>
      </c>
      <c r="C91" s="710" t="s">
        <v>294</v>
      </c>
      <c r="D91" s="710"/>
      <c r="E91" s="710"/>
      <c r="F91" s="710"/>
      <c r="G91" s="710"/>
      <c r="H91" s="731"/>
    </row>
    <row r="92" spans="1:8" ht="12.75" customHeight="1" x14ac:dyDescent="0.25">
      <c r="A92" s="24" t="s">
        <v>16</v>
      </c>
      <c r="B92" s="484" t="s">
        <v>19</v>
      </c>
      <c r="C92" s="706" t="s">
        <v>295</v>
      </c>
      <c r="D92" s="706"/>
      <c r="E92" s="706"/>
      <c r="F92" s="706"/>
      <c r="G92" s="706"/>
      <c r="H92" s="726"/>
    </row>
    <row r="93" spans="1:8" x14ac:dyDescent="0.25">
      <c r="A93" s="29" t="s">
        <v>16</v>
      </c>
      <c r="B93" s="485" t="s">
        <v>22</v>
      </c>
      <c r="C93" s="710" t="s">
        <v>296</v>
      </c>
      <c r="D93" s="710"/>
      <c r="E93" s="710"/>
      <c r="F93" s="710"/>
      <c r="G93" s="710"/>
      <c r="H93" s="731"/>
    </row>
    <row r="94" spans="1:8" x14ac:dyDescent="0.25">
      <c r="A94" s="24" t="s">
        <v>26</v>
      </c>
      <c r="B94" s="484" t="s">
        <v>27</v>
      </c>
      <c r="C94" s="706" t="s">
        <v>297</v>
      </c>
      <c r="D94" s="706"/>
      <c r="E94" s="706"/>
      <c r="F94" s="706"/>
      <c r="G94" s="706"/>
      <c r="H94" s="726"/>
    </row>
    <row r="95" spans="1:8" x14ac:dyDescent="0.25">
      <c r="A95" s="29" t="s">
        <v>28</v>
      </c>
      <c r="B95" s="485" t="s">
        <v>29</v>
      </c>
      <c r="C95" s="710" t="s">
        <v>298</v>
      </c>
      <c r="D95" s="710"/>
      <c r="E95" s="710"/>
      <c r="F95" s="710"/>
      <c r="G95" s="710"/>
      <c r="H95" s="731"/>
    </row>
    <row r="96" spans="1:8" x14ac:dyDescent="0.25">
      <c r="A96" s="24" t="s">
        <v>30</v>
      </c>
      <c r="B96" s="484" t="s">
        <v>32</v>
      </c>
      <c r="C96" s="706" t="s">
        <v>299</v>
      </c>
      <c r="D96" s="706"/>
      <c r="E96" s="706"/>
      <c r="F96" s="706"/>
      <c r="G96" s="706"/>
      <c r="H96" s="726"/>
    </row>
    <row r="97" spans="1:8" x14ac:dyDescent="0.25">
      <c r="A97" s="29" t="s">
        <v>34</v>
      </c>
      <c r="B97" s="485" t="s">
        <v>35</v>
      </c>
      <c r="C97" s="710" t="s">
        <v>300</v>
      </c>
      <c r="D97" s="710"/>
      <c r="E97" s="710"/>
      <c r="F97" s="710"/>
      <c r="G97" s="710"/>
      <c r="H97" s="731"/>
    </row>
    <row r="98" spans="1:8" x14ac:dyDescent="0.25">
      <c r="A98" s="24" t="s">
        <v>44</v>
      </c>
      <c r="B98" s="484" t="s">
        <v>46</v>
      </c>
      <c r="C98" s="706" t="s">
        <v>300</v>
      </c>
      <c r="D98" s="706"/>
      <c r="E98" s="706"/>
      <c r="F98" s="706"/>
      <c r="G98" s="706"/>
      <c r="H98" s="726"/>
    </row>
    <row r="99" spans="1:8" x14ac:dyDescent="0.25">
      <c r="A99" s="29" t="s">
        <v>57</v>
      </c>
      <c r="B99" s="485" t="s">
        <v>59</v>
      </c>
      <c r="C99" s="710" t="s">
        <v>301</v>
      </c>
      <c r="D99" s="710"/>
      <c r="E99" s="710"/>
      <c r="F99" s="710"/>
      <c r="G99" s="710"/>
      <c r="H99" s="731"/>
    </row>
    <row r="100" spans="1:8" ht="12.75" customHeight="1" x14ac:dyDescent="0.25">
      <c r="A100" s="24" t="s">
        <v>64</v>
      </c>
      <c r="B100" s="484" t="s">
        <v>66</v>
      </c>
      <c r="C100" s="706" t="s">
        <v>302</v>
      </c>
      <c r="D100" s="706"/>
      <c r="E100" s="706"/>
      <c r="F100" s="706"/>
      <c r="G100" s="706"/>
      <c r="H100" s="726"/>
    </row>
    <row r="101" spans="1:8" x14ac:dyDescent="0.25">
      <c r="A101" s="29" t="s">
        <v>70</v>
      </c>
      <c r="B101" s="485" t="s">
        <v>71</v>
      </c>
      <c r="C101" s="710" t="s">
        <v>300</v>
      </c>
      <c r="D101" s="710"/>
      <c r="E101" s="710"/>
      <c r="F101" s="710"/>
      <c r="G101" s="710"/>
      <c r="H101" s="731"/>
    </row>
    <row r="102" spans="1:8" ht="12.75" customHeight="1" x14ac:dyDescent="0.25">
      <c r="A102" s="24" t="s">
        <v>72</v>
      </c>
      <c r="B102" s="484" t="s">
        <v>73</v>
      </c>
      <c r="C102" s="706" t="s">
        <v>300</v>
      </c>
      <c r="D102" s="706"/>
      <c r="E102" s="706"/>
      <c r="F102" s="706"/>
      <c r="G102" s="706"/>
      <c r="H102" s="726"/>
    </row>
    <row r="103" spans="1:8" x14ac:dyDescent="0.25">
      <c r="A103" s="29" t="s">
        <v>74</v>
      </c>
      <c r="B103" s="485" t="s">
        <v>75</v>
      </c>
      <c r="C103" s="710" t="s">
        <v>303</v>
      </c>
      <c r="D103" s="710"/>
      <c r="E103" s="710"/>
      <c r="F103" s="710"/>
      <c r="G103" s="710"/>
      <c r="H103" s="731"/>
    </row>
    <row r="104" spans="1:8" x14ac:dyDescent="0.25">
      <c r="A104" s="24" t="s">
        <v>74</v>
      </c>
      <c r="B104" s="484" t="s">
        <v>76</v>
      </c>
      <c r="C104" s="706" t="s">
        <v>304</v>
      </c>
      <c r="D104" s="706"/>
      <c r="E104" s="706"/>
      <c r="F104" s="706"/>
      <c r="G104" s="706"/>
      <c r="H104" s="726"/>
    </row>
    <row r="105" spans="1:8" x14ac:dyDescent="0.25">
      <c r="A105" s="29" t="s">
        <v>74</v>
      </c>
      <c r="B105" s="485" t="s">
        <v>77</v>
      </c>
      <c r="C105" s="710" t="s">
        <v>305</v>
      </c>
      <c r="D105" s="710"/>
      <c r="E105" s="710"/>
      <c r="F105" s="710"/>
      <c r="G105" s="710"/>
      <c r="H105" s="731"/>
    </row>
    <row r="106" spans="1:8" x14ac:dyDescent="0.25">
      <c r="A106" s="24" t="s">
        <v>74</v>
      </c>
      <c r="B106" s="484" t="s">
        <v>79</v>
      </c>
      <c r="C106" s="706" t="s">
        <v>300</v>
      </c>
      <c r="D106" s="706"/>
      <c r="E106" s="706"/>
      <c r="F106" s="706"/>
      <c r="G106" s="706"/>
      <c r="H106" s="726"/>
    </row>
    <row r="107" spans="1:8" x14ac:dyDescent="0.25">
      <c r="A107" s="29" t="s">
        <v>90</v>
      </c>
      <c r="B107" s="485" t="s">
        <v>92</v>
      </c>
      <c r="C107" s="710" t="s">
        <v>306</v>
      </c>
      <c r="D107" s="710"/>
      <c r="E107" s="710"/>
      <c r="F107" s="710"/>
      <c r="G107" s="710"/>
      <c r="H107" s="731"/>
    </row>
    <row r="108" spans="1:8" ht="12.75" customHeight="1" x14ac:dyDescent="0.25">
      <c r="A108" s="24" t="s">
        <v>103</v>
      </c>
      <c r="B108" s="484" t="s">
        <v>104</v>
      </c>
      <c r="C108" s="706" t="s">
        <v>300</v>
      </c>
      <c r="D108" s="706"/>
      <c r="E108" s="706"/>
      <c r="F108" s="706"/>
      <c r="G108" s="706"/>
      <c r="H108" s="726"/>
    </row>
    <row r="109" spans="1:8" x14ac:dyDescent="0.25">
      <c r="A109" s="29" t="s">
        <v>110</v>
      </c>
      <c r="B109" s="485" t="s">
        <v>111</v>
      </c>
      <c r="C109" s="710" t="s">
        <v>300</v>
      </c>
      <c r="D109" s="710"/>
      <c r="E109" s="710"/>
      <c r="F109" s="710"/>
      <c r="G109" s="710"/>
      <c r="H109" s="731"/>
    </row>
    <row r="110" spans="1:8" x14ac:dyDescent="0.25">
      <c r="A110" s="24" t="s">
        <v>126</v>
      </c>
      <c r="B110" s="484" t="s">
        <v>127</v>
      </c>
      <c r="C110" s="706" t="s">
        <v>307</v>
      </c>
      <c r="D110" s="706"/>
      <c r="E110" s="706"/>
      <c r="F110" s="706"/>
      <c r="G110" s="706"/>
      <c r="H110" s="726"/>
    </row>
    <row r="111" spans="1:8" ht="12.75" customHeight="1" x14ac:dyDescent="0.25">
      <c r="A111" s="29" t="s">
        <v>130</v>
      </c>
      <c r="B111" s="485" t="s">
        <v>131</v>
      </c>
      <c r="C111" s="710" t="s">
        <v>308</v>
      </c>
      <c r="D111" s="710"/>
      <c r="E111" s="710"/>
      <c r="F111" s="710"/>
      <c r="G111" s="710"/>
      <c r="H111" s="731"/>
    </row>
    <row r="112" spans="1:8" ht="13" thickBot="1" x14ac:dyDescent="0.3">
      <c r="A112" s="35" t="s">
        <v>137</v>
      </c>
      <c r="B112" s="486" t="s">
        <v>139</v>
      </c>
      <c r="C112" s="732" t="s">
        <v>309</v>
      </c>
      <c r="D112" s="732"/>
      <c r="E112" s="732"/>
      <c r="F112" s="732"/>
      <c r="G112" s="732"/>
      <c r="H112" s="733"/>
    </row>
    <row r="113" spans="1:8" x14ac:dyDescent="0.25">
      <c r="A113" s="41"/>
    </row>
    <row r="114" spans="1:8" ht="25.5" customHeight="1" x14ac:dyDescent="0.25">
      <c r="A114" s="673" t="s">
        <v>520</v>
      </c>
      <c r="B114" s="673"/>
      <c r="C114" s="673"/>
      <c r="D114" s="673"/>
      <c r="E114" s="673"/>
      <c r="F114" s="673"/>
      <c r="G114" s="673"/>
      <c r="H114" s="673"/>
    </row>
    <row r="115" spans="1:8" x14ac:dyDescent="0.25">
      <c r="A115" s="40" t="s">
        <v>340</v>
      </c>
    </row>
  </sheetData>
  <mergeCells count="35">
    <mergeCell ref="A2:B2"/>
    <mergeCell ref="H3:H4"/>
    <mergeCell ref="C89:H89"/>
    <mergeCell ref="C90:H90"/>
    <mergeCell ref="C91:H91"/>
    <mergeCell ref="G3:G4"/>
    <mergeCell ref="A3:A4"/>
    <mergeCell ref="B3:B4"/>
    <mergeCell ref="C3:C4"/>
    <mergeCell ref="D3:D4"/>
    <mergeCell ref="E3:E4"/>
    <mergeCell ref="F3:F4"/>
    <mergeCell ref="A85:H85"/>
    <mergeCell ref="C92:H92"/>
    <mergeCell ref="C93:H93"/>
    <mergeCell ref="C94:H94"/>
    <mergeCell ref="C95:H95"/>
    <mergeCell ref="C96:H96"/>
    <mergeCell ref="C97:H97"/>
    <mergeCell ref="C98:H98"/>
    <mergeCell ref="C99:H99"/>
    <mergeCell ref="C100:H100"/>
    <mergeCell ref="C101:H101"/>
    <mergeCell ref="C102:H102"/>
    <mergeCell ref="C103:H103"/>
    <mergeCell ref="C104:H104"/>
    <mergeCell ref="C105:H105"/>
    <mergeCell ref="C106:H106"/>
    <mergeCell ref="A114:H114"/>
    <mergeCell ref="C112:H112"/>
    <mergeCell ref="C107:H107"/>
    <mergeCell ref="C108:H108"/>
    <mergeCell ref="C109:H109"/>
    <mergeCell ref="C110:H110"/>
    <mergeCell ref="C111:H111"/>
  </mergeCells>
  <hyperlinks>
    <hyperlink ref="A2:B2" location="TOC!A1" display="Return to Table of Contents"/>
  </hyperlinks>
  <pageMargins left="0.25" right="0.25" top="0.75" bottom="0.75" header="0.3" footer="0.3"/>
  <pageSetup scale="63" fitToHeight="0" orientation="portrait" r:id="rId1"/>
  <headerFooter differentFirst="1">
    <oddHeader>&amp;L2017-18 Survey of Dental Education
Report 2 - Tuition, Admission, and Attrition</oddHeader>
  </headerFooter>
  <rowBreaks count="1" manualBreakCount="1">
    <brk id="86"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pane ySplit="2" topLeftCell="A18" activePane="bottomLeft" state="frozen"/>
      <selection activeCell="G99" sqref="G99"/>
      <selection pane="bottomLeft" activeCell="G99" sqref="G99"/>
    </sheetView>
  </sheetViews>
  <sheetFormatPr defaultColWidth="9.1796875" defaultRowHeight="12.5" x14ac:dyDescent="0.25"/>
  <cols>
    <col min="1" max="15" width="9.1796875" style="43"/>
    <col min="16" max="16" width="4.1796875" style="43" customWidth="1"/>
    <col min="17" max="16384" width="9.1796875" style="43"/>
  </cols>
  <sheetData>
    <row r="1" spans="1:15" ht="15" x14ac:dyDescent="0.3">
      <c r="A1" s="54" t="s">
        <v>603</v>
      </c>
    </row>
    <row r="2" spans="1:15" x14ac:dyDescent="0.25">
      <c r="A2" s="739" t="s">
        <v>1</v>
      </c>
      <c r="B2" s="739"/>
      <c r="C2" s="739"/>
    </row>
    <row r="4" spans="1:15" x14ac:dyDescent="0.25">
      <c r="C4" s="43" t="s">
        <v>531</v>
      </c>
      <c r="D4" s="43" t="s">
        <v>327</v>
      </c>
      <c r="E4" s="43" t="s">
        <v>145</v>
      </c>
      <c r="F4" s="43" t="s">
        <v>146</v>
      </c>
      <c r="G4" s="43" t="s">
        <v>147</v>
      </c>
      <c r="H4" s="43" t="s">
        <v>148</v>
      </c>
      <c r="I4" s="43" t="s">
        <v>149</v>
      </c>
      <c r="J4" s="43" t="s">
        <v>150</v>
      </c>
      <c r="K4" s="43" t="s">
        <v>151</v>
      </c>
      <c r="L4" s="43" t="s">
        <v>152</v>
      </c>
      <c r="M4" s="43" t="s">
        <v>153</v>
      </c>
      <c r="N4" s="43" t="s">
        <v>154</v>
      </c>
      <c r="O4" s="43" t="s">
        <v>155</v>
      </c>
    </row>
    <row r="5" spans="1:15" x14ac:dyDescent="0.25">
      <c r="B5" s="43" t="s">
        <v>532</v>
      </c>
      <c r="C5" s="43">
        <v>19</v>
      </c>
      <c r="D5" s="43">
        <v>19.3</v>
      </c>
      <c r="E5" s="43">
        <v>19.399999999999999</v>
      </c>
      <c r="F5" s="43">
        <v>18.8</v>
      </c>
      <c r="G5" s="43">
        <v>18.899999999999999</v>
      </c>
      <c r="H5" s="43">
        <v>19.2</v>
      </c>
      <c r="I5" s="43">
        <v>19.5</v>
      </c>
      <c r="J5" s="43">
        <v>19.8</v>
      </c>
      <c r="K5" s="43">
        <v>19.8</v>
      </c>
      <c r="L5" s="43">
        <v>19.899999999999999</v>
      </c>
      <c r="M5" s="549">
        <v>20.100000000000001</v>
      </c>
      <c r="N5" s="43">
        <v>20.2</v>
      </c>
      <c r="O5" s="43">
        <v>20.3</v>
      </c>
    </row>
    <row r="6" spans="1:15" x14ac:dyDescent="0.25">
      <c r="B6" s="43" t="s">
        <v>533</v>
      </c>
      <c r="C6" s="43">
        <v>17.5</v>
      </c>
      <c r="D6" s="43">
        <v>18.3</v>
      </c>
      <c r="E6" s="43">
        <v>18.7</v>
      </c>
      <c r="F6" s="43">
        <v>19.2</v>
      </c>
      <c r="G6" s="43">
        <v>19.3</v>
      </c>
      <c r="H6" s="43">
        <v>19.399999999999999</v>
      </c>
      <c r="I6" s="43">
        <v>19.899999999999999</v>
      </c>
      <c r="J6" s="43">
        <v>20.100000000000001</v>
      </c>
      <c r="K6" s="43">
        <v>19.899999999999999</v>
      </c>
      <c r="L6" s="43">
        <v>19.899999999999999</v>
      </c>
      <c r="M6" s="549">
        <v>20.100000000000001</v>
      </c>
      <c r="N6" s="43">
        <v>20.3</v>
      </c>
      <c r="O6" s="43">
        <v>20.100000000000001</v>
      </c>
    </row>
    <row r="32" ht="9" customHeight="1" x14ac:dyDescent="0.25"/>
    <row r="33" spans="1:15" ht="27.75" customHeight="1" x14ac:dyDescent="0.25">
      <c r="A33" s="740" t="s">
        <v>534</v>
      </c>
      <c r="B33" s="740"/>
      <c r="C33" s="740"/>
      <c r="D33" s="740"/>
      <c r="E33" s="740"/>
      <c r="F33" s="740"/>
      <c r="G33" s="740"/>
      <c r="H33" s="740"/>
      <c r="I33" s="740"/>
      <c r="J33" s="740"/>
      <c r="K33" s="740"/>
      <c r="L33" s="740"/>
      <c r="M33" s="740"/>
      <c r="N33" s="740"/>
      <c r="O33" s="740"/>
    </row>
    <row r="35" spans="1:15" ht="14.25" customHeight="1" x14ac:dyDescent="0.25">
      <c r="A35" s="106" t="s">
        <v>535</v>
      </c>
    </row>
    <row r="36" spans="1:15" x14ac:dyDescent="0.25">
      <c r="A36" s="106" t="s">
        <v>340</v>
      </c>
    </row>
    <row r="38" spans="1:15" ht="15" x14ac:dyDescent="0.3">
      <c r="A38" s="54" t="s">
        <v>604</v>
      </c>
    </row>
    <row r="39" spans="1:15" x14ac:dyDescent="0.25">
      <c r="A39" s="739" t="s">
        <v>1</v>
      </c>
      <c r="B39" s="739"/>
      <c r="C39" s="739"/>
    </row>
    <row r="42" spans="1:15" x14ac:dyDescent="0.25">
      <c r="C42" s="43" t="s">
        <v>531</v>
      </c>
      <c r="D42" s="43" t="s">
        <v>327</v>
      </c>
      <c r="E42" s="43" t="s">
        <v>145</v>
      </c>
      <c r="F42" s="43" t="s">
        <v>146</v>
      </c>
      <c r="G42" s="43" t="s">
        <v>147</v>
      </c>
      <c r="H42" s="43" t="s">
        <v>148</v>
      </c>
      <c r="I42" s="43" t="s">
        <v>149</v>
      </c>
      <c r="J42" s="43" t="s">
        <v>150</v>
      </c>
      <c r="K42" s="43" t="s">
        <v>151</v>
      </c>
      <c r="L42" s="43" t="s">
        <v>152</v>
      </c>
      <c r="M42" s="43" t="s">
        <v>153</v>
      </c>
      <c r="N42" s="43" t="s">
        <v>154</v>
      </c>
      <c r="O42" s="43" t="s">
        <v>155</v>
      </c>
    </row>
    <row r="43" spans="1:15" x14ac:dyDescent="0.25">
      <c r="B43" s="43" t="s">
        <v>536</v>
      </c>
      <c r="C43" s="550">
        <v>3.42</v>
      </c>
      <c r="D43" s="550">
        <v>3.45</v>
      </c>
      <c r="E43" s="550">
        <v>3.47</v>
      </c>
      <c r="F43" s="550">
        <v>3.48</v>
      </c>
      <c r="G43" s="550">
        <v>3.48</v>
      </c>
      <c r="H43" s="550">
        <v>3.47</v>
      </c>
      <c r="I43" s="550">
        <v>3.47</v>
      </c>
      <c r="J43" s="550">
        <v>3.48</v>
      </c>
      <c r="K43" s="550">
        <v>3.46</v>
      </c>
      <c r="L43" s="550">
        <v>3.49</v>
      </c>
      <c r="M43" s="550">
        <v>3.48</v>
      </c>
      <c r="N43" s="43">
        <v>3.48</v>
      </c>
      <c r="O43" s="551">
        <v>3.5</v>
      </c>
    </row>
    <row r="44" spans="1:15" x14ac:dyDescent="0.25">
      <c r="B44" s="43" t="s">
        <v>537</v>
      </c>
      <c r="C44" s="550">
        <v>3.49</v>
      </c>
      <c r="D44" s="550">
        <v>3.52</v>
      </c>
      <c r="E44" s="550">
        <v>3.55</v>
      </c>
      <c r="F44" s="550">
        <v>3.54</v>
      </c>
      <c r="G44" s="550">
        <v>3.56</v>
      </c>
      <c r="H44" s="550">
        <v>3.55</v>
      </c>
      <c r="I44" s="550">
        <v>3.55</v>
      </c>
      <c r="J44" s="550">
        <v>3.55</v>
      </c>
      <c r="K44" s="550">
        <v>3.54</v>
      </c>
      <c r="L44" s="550">
        <v>3.56</v>
      </c>
      <c r="M44" s="550">
        <v>3.56</v>
      </c>
      <c r="N44" s="43">
        <v>3.55</v>
      </c>
      <c r="O44" s="43">
        <v>3.59</v>
      </c>
    </row>
    <row r="69" spans="1:15" ht="27" customHeight="1" x14ac:dyDescent="0.25">
      <c r="A69" s="740" t="s">
        <v>538</v>
      </c>
      <c r="B69" s="740"/>
      <c r="C69" s="740"/>
      <c r="D69" s="740"/>
      <c r="E69" s="740"/>
      <c r="F69" s="740"/>
      <c r="G69" s="740"/>
      <c r="H69" s="740"/>
      <c r="I69" s="740"/>
      <c r="J69" s="740"/>
      <c r="K69" s="740"/>
      <c r="L69" s="740"/>
      <c r="M69" s="740"/>
      <c r="N69" s="740"/>
      <c r="O69" s="740"/>
    </row>
    <row r="71" spans="1:15" x14ac:dyDescent="0.25">
      <c r="A71" s="106" t="s">
        <v>535</v>
      </c>
    </row>
    <row r="72" spans="1:15" x14ac:dyDescent="0.25">
      <c r="A72" s="106" t="s">
        <v>340</v>
      </c>
    </row>
    <row r="74" spans="1:15" ht="12.75" customHeight="1" x14ac:dyDescent="0.25">
      <c r="C74" s="107"/>
      <c r="D74" s="107"/>
      <c r="E74" s="107"/>
      <c r="F74" s="107"/>
      <c r="G74" s="107"/>
      <c r="H74" s="107"/>
      <c r="I74" s="107"/>
      <c r="J74" s="107"/>
      <c r="K74" s="107"/>
      <c r="L74" s="107"/>
      <c r="M74" s="107"/>
      <c r="N74" s="107"/>
      <c r="O74" s="107"/>
    </row>
    <row r="75" spans="1:15" x14ac:dyDescent="0.25">
      <c r="C75" s="107"/>
      <c r="D75" s="107"/>
      <c r="E75" s="107"/>
      <c r="F75" s="107"/>
      <c r="G75" s="107"/>
      <c r="H75" s="107"/>
      <c r="I75" s="107"/>
      <c r="J75" s="107"/>
      <c r="K75" s="107"/>
      <c r="L75" s="107"/>
      <c r="M75" s="107"/>
      <c r="N75" s="107"/>
      <c r="O75" s="107"/>
    </row>
  </sheetData>
  <mergeCells count="4">
    <mergeCell ref="A2:C2"/>
    <mergeCell ref="A33:O33"/>
    <mergeCell ref="A39:C39"/>
    <mergeCell ref="A69:O69"/>
  </mergeCells>
  <hyperlinks>
    <hyperlink ref="A2:C2" location="TOC!A1" display="Return to Table of Contents"/>
    <hyperlink ref="A39:C39" location="TOC!A1" display="Return to Table of Contents"/>
  </hyperlinks>
  <pageMargins left="0.25" right="0.25" top="0.75" bottom="0.75" header="0.3" footer="0.3"/>
  <pageSetup scale="73" fitToHeight="0" orientation="portrait" r:id="rId1"/>
  <headerFooter differentFirst="1">
    <oddHeader>&amp;L2017-18 Survey of Dental Education
Report 2 - Tuition, Admission, and Attrition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pane ySplit="4" topLeftCell="A5" activePane="bottomLeft" state="frozen"/>
      <selection activeCell="G99" sqref="G99"/>
      <selection pane="bottomLeft"/>
    </sheetView>
  </sheetViews>
  <sheetFormatPr defaultColWidth="9.1796875" defaultRowHeight="12.5" x14ac:dyDescent="0.25"/>
  <cols>
    <col min="1" max="1" width="5.7265625" style="3" customWidth="1"/>
    <col min="2" max="2" width="50" style="3" customWidth="1"/>
    <col min="3" max="7" width="14.7265625" style="3" customWidth="1"/>
    <col min="8" max="16384" width="9.1796875" style="1"/>
  </cols>
  <sheetData>
    <row r="1" spans="1:7" ht="15" x14ac:dyDescent="0.3">
      <c r="A1" s="2" t="s">
        <v>526</v>
      </c>
    </row>
    <row r="2" spans="1:7" ht="13" thickBot="1" x14ac:dyDescent="0.3">
      <c r="A2" s="663" t="s">
        <v>1</v>
      </c>
      <c r="B2" s="663"/>
    </row>
    <row r="3" spans="1:7" ht="33.75" customHeight="1" x14ac:dyDescent="0.3">
      <c r="A3" s="664"/>
      <c r="B3" s="665"/>
      <c r="C3" s="741" t="s">
        <v>527</v>
      </c>
      <c r="D3" s="742"/>
      <c r="E3" s="743"/>
      <c r="F3" s="744" t="s">
        <v>528</v>
      </c>
      <c r="G3" s="745"/>
    </row>
    <row r="4" spans="1:7" ht="26" x14ac:dyDescent="0.3">
      <c r="A4" s="483" t="s">
        <v>7</v>
      </c>
      <c r="B4" s="487" t="s">
        <v>8</v>
      </c>
      <c r="C4" s="505" t="s">
        <v>204</v>
      </c>
      <c r="D4" s="505" t="s">
        <v>205</v>
      </c>
      <c r="E4" s="506" t="s">
        <v>206</v>
      </c>
      <c r="F4" s="507" t="s">
        <v>206</v>
      </c>
      <c r="G4" s="508" t="s">
        <v>228</v>
      </c>
    </row>
    <row r="5" spans="1:7" x14ac:dyDescent="0.25">
      <c r="A5" s="9" t="s">
        <v>11</v>
      </c>
      <c r="B5" s="10" t="s">
        <v>12</v>
      </c>
      <c r="C5" s="509">
        <v>20.8</v>
      </c>
      <c r="D5" s="510">
        <v>20.6</v>
      </c>
      <c r="E5" s="511">
        <v>20.399999999999999</v>
      </c>
      <c r="F5" s="512">
        <v>3.76</v>
      </c>
      <c r="G5" s="513">
        <v>3.78</v>
      </c>
    </row>
    <row r="6" spans="1:7" x14ac:dyDescent="0.25">
      <c r="A6" s="11" t="s">
        <v>13</v>
      </c>
      <c r="B6" s="12" t="s">
        <v>14</v>
      </c>
      <c r="C6" s="514">
        <v>19.3</v>
      </c>
      <c r="D6" s="515">
        <v>19.600000000000001</v>
      </c>
      <c r="E6" s="516">
        <v>19.399999999999999</v>
      </c>
      <c r="F6" s="517">
        <v>3.31</v>
      </c>
      <c r="G6" s="518">
        <v>3.41</v>
      </c>
    </row>
    <row r="7" spans="1:7" x14ac:dyDescent="0.25">
      <c r="A7" s="9" t="s">
        <v>13</v>
      </c>
      <c r="B7" s="10" t="s">
        <v>15</v>
      </c>
      <c r="C7" s="509">
        <v>19</v>
      </c>
      <c r="D7" s="510">
        <v>20</v>
      </c>
      <c r="E7" s="511">
        <v>19</v>
      </c>
      <c r="F7" s="512">
        <v>3.38</v>
      </c>
      <c r="G7" s="513">
        <v>3.46</v>
      </c>
    </row>
    <row r="8" spans="1:7" x14ac:dyDescent="0.25">
      <c r="A8" s="11" t="s">
        <v>16</v>
      </c>
      <c r="B8" s="12" t="s">
        <v>17</v>
      </c>
      <c r="C8" s="514">
        <v>22</v>
      </c>
      <c r="D8" s="515">
        <v>21.4</v>
      </c>
      <c r="E8" s="516">
        <v>21.6</v>
      </c>
      <c r="F8" s="517">
        <v>3.51</v>
      </c>
      <c r="G8" s="518">
        <v>3.57</v>
      </c>
    </row>
    <row r="9" spans="1:7" x14ac:dyDescent="0.25">
      <c r="A9" s="9" t="s">
        <v>16</v>
      </c>
      <c r="B9" s="10" t="s">
        <v>19</v>
      </c>
      <c r="C9" s="509">
        <v>21.3</v>
      </c>
      <c r="D9" s="510">
        <v>21.2</v>
      </c>
      <c r="E9" s="511">
        <v>21.3</v>
      </c>
      <c r="F9" s="512">
        <v>3.51</v>
      </c>
      <c r="G9" s="513">
        <v>3.59</v>
      </c>
    </row>
    <row r="10" spans="1:7" x14ac:dyDescent="0.25">
      <c r="A10" s="11" t="s">
        <v>16</v>
      </c>
      <c r="B10" s="12" t="s">
        <v>20</v>
      </c>
      <c r="C10" s="514">
        <v>22</v>
      </c>
      <c r="D10" s="515">
        <v>22</v>
      </c>
      <c r="E10" s="516">
        <v>22</v>
      </c>
      <c r="F10" s="517">
        <v>3.7</v>
      </c>
      <c r="G10" s="518">
        <v>3.74</v>
      </c>
    </row>
    <row r="11" spans="1:7" x14ac:dyDescent="0.25">
      <c r="A11" s="9" t="s">
        <v>16</v>
      </c>
      <c r="B11" s="10" t="s">
        <v>21</v>
      </c>
      <c r="C11" s="509">
        <v>20.399999999999999</v>
      </c>
      <c r="D11" s="510">
        <v>20.2</v>
      </c>
      <c r="E11" s="511">
        <v>20.399999999999999</v>
      </c>
      <c r="F11" s="512">
        <v>3.45</v>
      </c>
      <c r="G11" s="513">
        <v>3.52</v>
      </c>
    </row>
    <row r="12" spans="1:7" x14ac:dyDescent="0.25">
      <c r="A12" s="11" t="s">
        <v>16</v>
      </c>
      <c r="B12" s="12" t="s">
        <v>22</v>
      </c>
      <c r="C12" s="514">
        <v>20</v>
      </c>
      <c r="D12" s="515">
        <v>20</v>
      </c>
      <c r="E12" s="516">
        <v>19.899999999999999</v>
      </c>
      <c r="F12" s="517">
        <v>3.39</v>
      </c>
      <c r="G12" s="518">
        <v>3.51</v>
      </c>
    </row>
    <row r="13" spans="1:7" x14ac:dyDescent="0.25">
      <c r="A13" s="9" t="s">
        <v>16</v>
      </c>
      <c r="B13" s="10" t="s">
        <v>23</v>
      </c>
      <c r="C13" s="509">
        <v>19.5</v>
      </c>
      <c r="D13" s="510">
        <v>20</v>
      </c>
      <c r="E13" s="511">
        <v>19</v>
      </c>
      <c r="F13" s="512">
        <v>3.21</v>
      </c>
      <c r="G13" s="513">
        <v>3.32</v>
      </c>
    </row>
    <row r="14" spans="1:7" x14ac:dyDescent="0.25">
      <c r="A14" s="11" t="s">
        <v>24</v>
      </c>
      <c r="B14" s="12" t="s">
        <v>25</v>
      </c>
      <c r="C14" s="514">
        <v>19.399999999999999</v>
      </c>
      <c r="D14" s="515">
        <v>19.399999999999999</v>
      </c>
      <c r="E14" s="516">
        <v>19.399999999999999</v>
      </c>
      <c r="F14" s="517">
        <v>3.51</v>
      </c>
      <c r="G14" s="518">
        <v>3.61</v>
      </c>
    </row>
    <row r="15" spans="1:7" x14ac:dyDescent="0.25">
      <c r="A15" s="9" t="s">
        <v>26</v>
      </c>
      <c r="B15" s="10" t="s">
        <v>27</v>
      </c>
      <c r="C15" s="509">
        <v>21.7</v>
      </c>
      <c r="D15" s="510">
        <v>20.7</v>
      </c>
      <c r="E15" s="511">
        <v>21.4</v>
      </c>
      <c r="F15" s="512">
        <v>3.55</v>
      </c>
      <c r="G15" s="513">
        <v>3.63</v>
      </c>
    </row>
    <row r="16" spans="1:7" x14ac:dyDescent="0.25">
      <c r="A16" s="11" t="s">
        <v>28</v>
      </c>
      <c r="B16" s="12" t="s">
        <v>29</v>
      </c>
      <c r="C16" s="514">
        <v>17.899999999999999</v>
      </c>
      <c r="D16" s="515">
        <v>17.7</v>
      </c>
      <c r="E16" s="516">
        <v>18.100000000000001</v>
      </c>
      <c r="F16" s="517">
        <v>3.1</v>
      </c>
      <c r="G16" s="518">
        <v>3.2</v>
      </c>
    </row>
    <row r="17" spans="1:7" x14ac:dyDescent="0.25">
      <c r="A17" s="9" t="s">
        <v>30</v>
      </c>
      <c r="B17" s="10" t="s">
        <v>31</v>
      </c>
      <c r="C17" s="509">
        <v>21</v>
      </c>
      <c r="D17" s="510">
        <v>20.3</v>
      </c>
      <c r="E17" s="511">
        <v>20.8</v>
      </c>
      <c r="F17" s="512">
        <v>3.68</v>
      </c>
      <c r="G17" s="513">
        <v>3.74</v>
      </c>
    </row>
    <row r="18" spans="1:7" x14ac:dyDescent="0.25">
      <c r="A18" s="11" t="s">
        <v>30</v>
      </c>
      <c r="B18" s="12" t="s">
        <v>32</v>
      </c>
      <c r="C18" s="514">
        <v>20</v>
      </c>
      <c r="D18" s="515">
        <v>19</v>
      </c>
      <c r="E18" s="516">
        <v>21</v>
      </c>
      <c r="F18" s="517">
        <v>3.6</v>
      </c>
      <c r="G18" s="518">
        <v>3.7</v>
      </c>
    </row>
    <row r="19" spans="1:7" x14ac:dyDescent="0.25">
      <c r="A19" s="9" t="s">
        <v>30</v>
      </c>
      <c r="B19" s="10" t="s">
        <v>33</v>
      </c>
      <c r="C19" s="509">
        <v>20</v>
      </c>
      <c r="D19" s="510">
        <v>20</v>
      </c>
      <c r="E19" s="511">
        <v>19</v>
      </c>
      <c r="F19" s="512">
        <v>3.4</v>
      </c>
      <c r="G19" s="513">
        <v>3.5</v>
      </c>
    </row>
    <row r="20" spans="1:7" x14ac:dyDescent="0.25">
      <c r="A20" s="11" t="s">
        <v>34</v>
      </c>
      <c r="B20" s="12" t="s">
        <v>35</v>
      </c>
      <c r="C20" s="514">
        <v>20</v>
      </c>
      <c r="D20" s="515">
        <v>20</v>
      </c>
      <c r="E20" s="516">
        <v>20</v>
      </c>
      <c r="F20" s="517">
        <v>3.52</v>
      </c>
      <c r="G20" s="518">
        <v>3.59</v>
      </c>
    </row>
    <row r="21" spans="1:7" x14ac:dyDescent="0.25">
      <c r="A21" s="9" t="s">
        <v>36</v>
      </c>
      <c r="B21" s="10" t="s">
        <v>37</v>
      </c>
      <c r="C21" s="509">
        <v>19.2</v>
      </c>
      <c r="D21" s="510">
        <v>19</v>
      </c>
      <c r="E21" s="511">
        <v>18.8</v>
      </c>
      <c r="F21" s="512">
        <v>3.67</v>
      </c>
      <c r="G21" s="513">
        <v>3.59</v>
      </c>
    </row>
    <row r="22" spans="1:7" x14ac:dyDescent="0.25">
      <c r="A22" s="11" t="s">
        <v>36</v>
      </c>
      <c r="B22" s="12" t="s">
        <v>38</v>
      </c>
      <c r="C22" s="514">
        <v>21</v>
      </c>
      <c r="D22" s="515">
        <v>20</v>
      </c>
      <c r="E22" s="516">
        <v>20</v>
      </c>
      <c r="F22" s="517">
        <v>3.5</v>
      </c>
      <c r="G22" s="518">
        <v>3.58</v>
      </c>
    </row>
    <row r="23" spans="1:7" x14ac:dyDescent="0.25">
      <c r="A23" s="9" t="s">
        <v>36</v>
      </c>
      <c r="B23" s="10" t="s">
        <v>39</v>
      </c>
      <c r="C23" s="509">
        <v>19.3</v>
      </c>
      <c r="D23" s="510">
        <v>19.600000000000001</v>
      </c>
      <c r="E23" s="511">
        <v>19</v>
      </c>
      <c r="F23" s="512">
        <v>3.35</v>
      </c>
      <c r="G23" s="513">
        <v>3.46</v>
      </c>
    </row>
    <row r="24" spans="1:7" x14ac:dyDescent="0.25">
      <c r="A24" s="11" t="s">
        <v>40</v>
      </c>
      <c r="B24" s="12" t="s">
        <v>41</v>
      </c>
      <c r="C24" s="514">
        <v>19.7</v>
      </c>
      <c r="D24" s="515">
        <v>19.8</v>
      </c>
      <c r="E24" s="516">
        <v>19.399999999999999</v>
      </c>
      <c r="F24" s="517">
        <v>3.4</v>
      </c>
      <c r="G24" s="518">
        <v>3.5</v>
      </c>
    </row>
    <row r="25" spans="1:7" x14ac:dyDescent="0.25">
      <c r="A25" s="9" t="s">
        <v>42</v>
      </c>
      <c r="B25" s="10" t="s">
        <v>43</v>
      </c>
      <c r="C25" s="509">
        <v>21</v>
      </c>
      <c r="D25" s="510">
        <v>21</v>
      </c>
      <c r="E25" s="511">
        <v>20</v>
      </c>
      <c r="F25" s="512">
        <v>3.63</v>
      </c>
      <c r="G25" s="513">
        <v>3.72</v>
      </c>
    </row>
    <row r="26" spans="1:7" x14ac:dyDescent="0.25">
      <c r="A26" s="11" t="s">
        <v>44</v>
      </c>
      <c r="B26" s="12" t="s">
        <v>45</v>
      </c>
      <c r="C26" s="514">
        <v>19.2</v>
      </c>
      <c r="D26" s="515">
        <v>19.5</v>
      </c>
      <c r="E26" s="516">
        <v>18.899999999999999</v>
      </c>
      <c r="F26" s="517">
        <v>3.52</v>
      </c>
      <c r="G26" s="518">
        <v>3.42</v>
      </c>
    </row>
    <row r="27" spans="1:7" x14ac:dyDescent="0.25">
      <c r="A27" s="9" t="s">
        <v>44</v>
      </c>
      <c r="B27" s="10" t="s">
        <v>46</v>
      </c>
      <c r="C27" s="509">
        <v>20</v>
      </c>
      <c r="D27" s="510">
        <v>20</v>
      </c>
      <c r="E27" s="511">
        <v>20</v>
      </c>
      <c r="F27" s="512">
        <v>3.49</v>
      </c>
      <c r="G27" s="513">
        <v>3.56</v>
      </c>
    </row>
    <row r="28" spans="1:7" x14ac:dyDescent="0.25">
      <c r="A28" s="11" t="s">
        <v>47</v>
      </c>
      <c r="B28" s="12" t="s">
        <v>48</v>
      </c>
      <c r="C28" s="514">
        <v>20.399999999999999</v>
      </c>
      <c r="D28" s="515">
        <v>20.100000000000001</v>
      </c>
      <c r="E28" s="516">
        <v>18.600000000000001</v>
      </c>
      <c r="F28" s="517">
        <v>3.58</v>
      </c>
      <c r="G28" s="518">
        <v>3.65</v>
      </c>
    </row>
    <row r="29" spans="1:7" x14ac:dyDescent="0.25">
      <c r="A29" s="9" t="s">
        <v>49</v>
      </c>
      <c r="B29" s="10" t="s">
        <v>50</v>
      </c>
      <c r="C29" s="509">
        <v>18.5</v>
      </c>
      <c r="D29" s="510">
        <v>19.100000000000001</v>
      </c>
      <c r="E29" s="511">
        <v>18.100000000000001</v>
      </c>
      <c r="F29" s="512">
        <v>3.3</v>
      </c>
      <c r="G29" s="513">
        <v>3.42</v>
      </c>
    </row>
    <row r="30" spans="1:7" x14ac:dyDescent="0.25">
      <c r="A30" s="11" t="s">
        <v>51</v>
      </c>
      <c r="B30" s="12" t="s">
        <v>52</v>
      </c>
      <c r="C30" s="514">
        <v>20.7</v>
      </c>
      <c r="D30" s="515">
        <v>20.100000000000001</v>
      </c>
      <c r="E30" s="516">
        <v>20.6</v>
      </c>
      <c r="F30" s="517">
        <v>3.35</v>
      </c>
      <c r="G30" s="518">
        <v>3.46</v>
      </c>
    </row>
    <row r="31" spans="1:7" x14ac:dyDescent="0.25">
      <c r="A31" s="9" t="s">
        <v>53</v>
      </c>
      <c r="B31" s="10" t="s">
        <v>54</v>
      </c>
      <c r="C31" s="509">
        <v>23.9</v>
      </c>
      <c r="D31" s="510">
        <v>22.3</v>
      </c>
      <c r="E31" s="511">
        <v>23.9</v>
      </c>
      <c r="F31" s="512">
        <v>3.89</v>
      </c>
      <c r="G31" s="513">
        <v>3.91</v>
      </c>
    </row>
    <row r="32" spans="1:7" x14ac:dyDescent="0.25">
      <c r="A32" s="11" t="s">
        <v>53</v>
      </c>
      <c r="B32" s="12" t="s">
        <v>55</v>
      </c>
      <c r="C32" s="514">
        <v>20.399999999999999</v>
      </c>
      <c r="D32" s="515">
        <v>20</v>
      </c>
      <c r="E32" s="516">
        <v>19.899999999999999</v>
      </c>
      <c r="F32" s="517">
        <v>3.29</v>
      </c>
      <c r="G32" s="518">
        <v>3.4</v>
      </c>
    </row>
    <row r="33" spans="1:7" x14ac:dyDescent="0.25">
      <c r="A33" s="9" t="s">
        <v>53</v>
      </c>
      <c r="B33" s="10" t="s">
        <v>56</v>
      </c>
      <c r="C33" s="509">
        <v>20</v>
      </c>
      <c r="D33" s="510">
        <v>19.399999999999999</v>
      </c>
      <c r="E33" s="511">
        <v>20</v>
      </c>
      <c r="F33" s="512">
        <v>3.3</v>
      </c>
      <c r="G33" s="513">
        <v>3.41</v>
      </c>
    </row>
    <row r="34" spans="1:7" x14ac:dyDescent="0.25">
      <c r="A34" s="11" t="s">
        <v>57</v>
      </c>
      <c r="B34" s="12" t="s">
        <v>58</v>
      </c>
      <c r="C34" s="514">
        <v>20.6</v>
      </c>
      <c r="D34" s="515">
        <v>20</v>
      </c>
      <c r="E34" s="516">
        <v>20.5</v>
      </c>
      <c r="F34" s="517">
        <v>3.57</v>
      </c>
      <c r="G34" s="518">
        <v>3.66</v>
      </c>
    </row>
    <row r="35" spans="1:7" x14ac:dyDescent="0.25">
      <c r="A35" s="9" t="s">
        <v>57</v>
      </c>
      <c r="B35" s="10" t="s">
        <v>59</v>
      </c>
      <c r="C35" s="509">
        <v>21</v>
      </c>
      <c r="D35" s="510">
        <v>21</v>
      </c>
      <c r="E35" s="511">
        <v>21</v>
      </c>
      <c r="F35" s="512">
        <v>3.63</v>
      </c>
      <c r="G35" s="513">
        <v>3.56</v>
      </c>
    </row>
    <row r="36" spans="1:7" x14ac:dyDescent="0.25">
      <c r="A36" s="11" t="s">
        <v>60</v>
      </c>
      <c r="B36" s="12" t="s">
        <v>61</v>
      </c>
      <c r="C36" s="514">
        <v>20.399999999999999</v>
      </c>
      <c r="D36" s="515">
        <v>20.8</v>
      </c>
      <c r="E36" s="516">
        <v>20.100000000000001</v>
      </c>
      <c r="F36" s="517">
        <v>3.6</v>
      </c>
      <c r="G36" s="518">
        <v>3.7</v>
      </c>
    </row>
    <row r="37" spans="1:7" x14ac:dyDescent="0.25">
      <c r="A37" s="9" t="s">
        <v>62</v>
      </c>
      <c r="B37" s="10" t="s">
        <v>63</v>
      </c>
      <c r="C37" s="509">
        <v>18.600000000000001</v>
      </c>
      <c r="D37" s="510">
        <v>19.2</v>
      </c>
      <c r="E37" s="511">
        <v>18.399999999999999</v>
      </c>
      <c r="F37" s="512">
        <v>3.45</v>
      </c>
      <c r="G37" s="513">
        <v>3.56</v>
      </c>
    </row>
    <row r="38" spans="1:7" x14ac:dyDescent="0.25">
      <c r="A38" s="11" t="s">
        <v>64</v>
      </c>
      <c r="B38" s="12" t="s">
        <v>65</v>
      </c>
      <c r="C38" s="514">
        <v>19.3</v>
      </c>
      <c r="D38" s="515">
        <v>19.2</v>
      </c>
      <c r="E38" s="516">
        <v>18.7</v>
      </c>
      <c r="F38" s="517">
        <v>3.71</v>
      </c>
      <c r="G38" s="518">
        <v>3.71</v>
      </c>
    </row>
    <row r="39" spans="1:7" x14ac:dyDescent="0.25">
      <c r="A39" s="9" t="s">
        <v>64</v>
      </c>
      <c r="B39" s="10" t="s">
        <v>66</v>
      </c>
      <c r="C39" s="509">
        <v>19</v>
      </c>
      <c r="D39" s="510">
        <v>19</v>
      </c>
      <c r="E39" s="511">
        <v>19</v>
      </c>
      <c r="F39" s="512">
        <v>3.32</v>
      </c>
      <c r="G39" s="513">
        <v>3.45</v>
      </c>
    </row>
    <row r="40" spans="1:7" x14ac:dyDescent="0.25">
      <c r="A40" s="11" t="s">
        <v>67</v>
      </c>
      <c r="B40" s="12" t="s">
        <v>68</v>
      </c>
      <c r="C40" s="514">
        <v>19.100000000000001</v>
      </c>
      <c r="D40" s="515">
        <v>19.8</v>
      </c>
      <c r="E40" s="516">
        <v>18.899999999999999</v>
      </c>
      <c r="F40" s="517">
        <v>3.47</v>
      </c>
      <c r="G40" s="518">
        <v>3.6</v>
      </c>
    </row>
    <row r="41" spans="1:7" x14ac:dyDescent="0.25">
      <c r="A41" s="9" t="s">
        <v>67</v>
      </c>
      <c r="B41" s="10" t="s">
        <v>69</v>
      </c>
      <c r="C41" s="509">
        <v>20</v>
      </c>
      <c r="D41" s="510">
        <v>20</v>
      </c>
      <c r="E41" s="511">
        <v>20</v>
      </c>
      <c r="F41" s="512">
        <v>3.61</v>
      </c>
      <c r="G41" s="513">
        <v>3.73</v>
      </c>
    </row>
    <row r="42" spans="1:7" x14ac:dyDescent="0.25">
      <c r="A42" s="11" t="s">
        <v>70</v>
      </c>
      <c r="B42" s="12" t="s">
        <v>71</v>
      </c>
      <c r="C42" s="514">
        <v>20.100000000000001</v>
      </c>
      <c r="D42" s="515">
        <v>20.399999999999999</v>
      </c>
      <c r="E42" s="516">
        <v>20</v>
      </c>
      <c r="F42" s="517">
        <v>3.26</v>
      </c>
      <c r="G42" s="518">
        <v>3.36</v>
      </c>
    </row>
    <row r="43" spans="1:7" x14ac:dyDescent="0.25">
      <c r="A43" s="9" t="s">
        <v>72</v>
      </c>
      <c r="B43" s="10" t="s">
        <v>73</v>
      </c>
      <c r="C43" s="509">
        <v>21.3</v>
      </c>
      <c r="D43" s="510">
        <v>20.3</v>
      </c>
      <c r="E43" s="511">
        <v>21.8</v>
      </c>
      <c r="F43" s="512">
        <v>3.47</v>
      </c>
      <c r="G43" s="513">
        <v>3.55</v>
      </c>
    </row>
    <row r="44" spans="1:7" x14ac:dyDescent="0.25">
      <c r="A44" s="11" t="s">
        <v>74</v>
      </c>
      <c r="B44" s="12" t="s">
        <v>75</v>
      </c>
      <c r="C44" s="514">
        <v>23.3</v>
      </c>
      <c r="D44" s="515">
        <v>21.4</v>
      </c>
      <c r="E44" s="516">
        <v>23.3</v>
      </c>
      <c r="F44" s="517">
        <v>3.62</v>
      </c>
      <c r="G44" s="518">
        <v>3.65</v>
      </c>
    </row>
    <row r="45" spans="1:7" x14ac:dyDescent="0.25">
      <c r="A45" s="9" t="s">
        <v>74</v>
      </c>
      <c r="B45" s="10" t="s">
        <v>76</v>
      </c>
      <c r="C45" s="509">
        <v>21</v>
      </c>
      <c r="D45" s="510">
        <v>20</v>
      </c>
      <c r="E45" s="511">
        <v>21</v>
      </c>
      <c r="F45" s="512">
        <v>3.4</v>
      </c>
      <c r="G45" s="513">
        <v>3.5</v>
      </c>
    </row>
    <row r="46" spans="1:7" x14ac:dyDescent="0.25">
      <c r="A46" s="11" t="s">
        <v>74</v>
      </c>
      <c r="B46" s="12" t="s">
        <v>77</v>
      </c>
      <c r="C46" s="514">
        <v>21.6</v>
      </c>
      <c r="D46" s="515">
        <v>20.6</v>
      </c>
      <c r="E46" s="516">
        <v>22.1</v>
      </c>
      <c r="F46" s="517">
        <v>3.63</v>
      </c>
      <c r="G46" s="518">
        <v>3.7</v>
      </c>
    </row>
    <row r="47" spans="1:7" x14ac:dyDescent="0.25">
      <c r="A47" s="9" t="s">
        <v>74</v>
      </c>
      <c r="B47" s="10" t="s">
        <v>78</v>
      </c>
      <c r="C47" s="509">
        <v>21</v>
      </c>
      <c r="D47" s="510">
        <v>20</v>
      </c>
      <c r="E47" s="511">
        <v>21</v>
      </c>
      <c r="F47" s="512">
        <v>3.32</v>
      </c>
      <c r="G47" s="513">
        <v>3.42</v>
      </c>
    </row>
    <row r="48" spans="1:7" x14ac:dyDescent="0.25">
      <c r="A48" s="11" t="s">
        <v>74</v>
      </c>
      <c r="B48" s="12" t="s">
        <v>79</v>
      </c>
      <c r="C48" s="514">
        <v>19.600000000000001</v>
      </c>
      <c r="D48" s="515">
        <v>19.399999999999999</v>
      </c>
      <c r="E48" s="516">
        <v>19.399999999999999</v>
      </c>
      <c r="F48" s="517">
        <v>3.55</v>
      </c>
      <c r="G48" s="518">
        <v>3.44</v>
      </c>
    </row>
    <row r="49" spans="1:11" x14ac:dyDescent="0.25">
      <c r="A49" s="9" t="s">
        <v>80</v>
      </c>
      <c r="B49" s="10" t="s">
        <v>81</v>
      </c>
      <c r="C49" s="509">
        <v>21</v>
      </c>
      <c r="D49" s="510">
        <v>21</v>
      </c>
      <c r="E49" s="511">
        <v>21</v>
      </c>
      <c r="F49" s="512">
        <v>3.5</v>
      </c>
      <c r="G49" s="513">
        <v>3.59</v>
      </c>
    </row>
    <row r="50" spans="1:11" x14ac:dyDescent="0.25">
      <c r="A50" s="11" t="s">
        <v>80</v>
      </c>
      <c r="B50" s="12" t="s">
        <v>82</v>
      </c>
      <c r="C50" s="514">
        <v>19.600000000000001</v>
      </c>
      <c r="D50" s="515">
        <v>19.2</v>
      </c>
      <c r="E50" s="516">
        <v>19.2</v>
      </c>
      <c r="F50" s="517">
        <v>3.3</v>
      </c>
      <c r="G50" s="518">
        <v>3.4</v>
      </c>
    </row>
    <row r="51" spans="1:11" x14ac:dyDescent="0.25">
      <c r="A51" s="9" t="s">
        <v>83</v>
      </c>
      <c r="B51" s="10" t="s">
        <v>84</v>
      </c>
      <c r="C51" s="509">
        <v>20.3</v>
      </c>
      <c r="D51" s="510">
        <v>20.6</v>
      </c>
      <c r="E51" s="511">
        <v>19.8</v>
      </c>
      <c r="F51" s="512">
        <v>3.52</v>
      </c>
      <c r="G51" s="513">
        <v>3.61</v>
      </c>
    </row>
    <row r="52" spans="1:11" x14ac:dyDescent="0.25">
      <c r="A52" s="11" t="s">
        <v>83</v>
      </c>
      <c r="B52" s="12" t="s">
        <v>85</v>
      </c>
      <c r="C52" s="514">
        <v>20.2</v>
      </c>
      <c r="D52" s="515">
        <v>20.399999999999999</v>
      </c>
      <c r="E52" s="516">
        <v>20.100000000000001</v>
      </c>
      <c r="F52" s="517">
        <v>3.51</v>
      </c>
      <c r="G52" s="518">
        <v>3.47</v>
      </c>
    </row>
    <row r="53" spans="1:11" x14ac:dyDescent="0.25">
      <c r="A53" s="9" t="s">
        <v>86</v>
      </c>
      <c r="B53" s="10" t="s">
        <v>87</v>
      </c>
      <c r="C53" s="509">
        <v>19.600000000000001</v>
      </c>
      <c r="D53" s="510">
        <v>19.5</v>
      </c>
      <c r="E53" s="511">
        <v>16</v>
      </c>
      <c r="F53" s="512">
        <v>3.49</v>
      </c>
      <c r="G53" s="513">
        <v>3.61</v>
      </c>
    </row>
    <row r="54" spans="1:11" x14ac:dyDescent="0.25">
      <c r="A54" s="11" t="s">
        <v>88</v>
      </c>
      <c r="B54" s="12" t="s">
        <v>89</v>
      </c>
      <c r="C54" s="514">
        <v>20.399999999999999</v>
      </c>
      <c r="D54" s="515">
        <v>20.399999999999999</v>
      </c>
      <c r="E54" s="516">
        <v>20.5</v>
      </c>
      <c r="F54" s="517">
        <v>3.66</v>
      </c>
      <c r="G54" s="518">
        <v>3.59</v>
      </c>
    </row>
    <row r="55" spans="1:11" x14ac:dyDescent="0.25">
      <c r="A55" s="9" t="s">
        <v>90</v>
      </c>
      <c r="B55" s="10" t="s">
        <v>91</v>
      </c>
      <c r="C55" s="509">
        <v>21</v>
      </c>
      <c r="D55" s="510">
        <v>21</v>
      </c>
      <c r="E55" s="511">
        <v>21</v>
      </c>
      <c r="F55" s="512">
        <v>3.45</v>
      </c>
      <c r="G55" s="513">
        <v>3.53</v>
      </c>
    </row>
    <row r="56" spans="1:11" x14ac:dyDescent="0.25">
      <c r="A56" s="11" t="s">
        <v>90</v>
      </c>
      <c r="B56" s="12" t="s">
        <v>92</v>
      </c>
      <c r="C56" s="514">
        <v>21.9</v>
      </c>
      <c r="D56" s="515">
        <v>21.3</v>
      </c>
      <c r="E56" s="516">
        <v>21.6</v>
      </c>
      <c r="F56" s="517">
        <v>3.65</v>
      </c>
      <c r="G56" s="518">
        <v>3.7</v>
      </c>
    </row>
    <row r="57" spans="1:11" x14ac:dyDescent="0.25">
      <c r="A57" s="9" t="s">
        <v>90</v>
      </c>
      <c r="B57" s="10" t="s">
        <v>93</v>
      </c>
      <c r="C57" s="509">
        <v>21.6</v>
      </c>
      <c r="D57" s="510">
        <v>20.9</v>
      </c>
      <c r="E57" s="511">
        <v>21.4</v>
      </c>
      <c r="F57" s="512">
        <v>3.67</v>
      </c>
      <c r="G57" s="513">
        <v>3.74</v>
      </c>
    </row>
    <row r="58" spans="1:11" x14ac:dyDescent="0.25">
      <c r="A58" s="11" t="s">
        <v>94</v>
      </c>
      <c r="B58" s="12" t="s">
        <v>95</v>
      </c>
      <c r="C58" s="514">
        <v>20</v>
      </c>
      <c r="D58" s="515">
        <v>21</v>
      </c>
      <c r="E58" s="516" t="s">
        <v>343</v>
      </c>
      <c r="F58" s="517">
        <v>3.5</v>
      </c>
      <c r="G58" s="518">
        <v>3.57</v>
      </c>
    </row>
    <row r="59" spans="1:11" x14ac:dyDescent="0.25">
      <c r="A59" s="9" t="s">
        <v>96</v>
      </c>
      <c r="B59" s="10" t="s">
        <v>97</v>
      </c>
      <c r="C59" s="509">
        <v>18</v>
      </c>
      <c r="D59" s="510">
        <v>18</v>
      </c>
      <c r="E59" s="511">
        <v>18</v>
      </c>
      <c r="F59" s="512">
        <v>3.13</v>
      </c>
      <c r="G59" s="513">
        <v>3.3</v>
      </c>
      <c r="K59" s="632"/>
    </row>
    <row r="60" spans="1:11" x14ac:dyDescent="0.25">
      <c r="A60" s="11" t="s">
        <v>96</v>
      </c>
      <c r="B60" s="12" t="s">
        <v>98</v>
      </c>
      <c r="C60" s="514">
        <v>19</v>
      </c>
      <c r="D60" s="515">
        <v>20</v>
      </c>
      <c r="E60" s="516">
        <v>19</v>
      </c>
      <c r="F60" s="517">
        <v>3.24</v>
      </c>
      <c r="G60" s="518">
        <v>3.54</v>
      </c>
    </row>
    <row r="61" spans="1:11" x14ac:dyDescent="0.25">
      <c r="A61" s="9" t="s">
        <v>99</v>
      </c>
      <c r="B61" s="10" t="s">
        <v>100</v>
      </c>
      <c r="C61" s="509">
        <v>21.1</v>
      </c>
      <c r="D61" s="510">
        <v>20.3</v>
      </c>
      <c r="E61" s="511">
        <v>20.9</v>
      </c>
      <c r="F61" s="512">
        <v>3.51</v>
      </c>
      <c r="G61" s="513">
        <v>3.61</v>
      </c>
    </row>
    <row r="62" spans="1:11" x14ac:dyDescent="0.25">
      <c r="A62" s="11" t="s">
        <v>99</v>
      </c>
      <c r="B62" s="12" t="s">
        <v>101</v>
      </c>
      <c r="C62" s="514">
        <v>21.3</v>
      </c>
      <c r="D62" s="515">
        <v>20.2</v>
      </c>
      <c r="E62" s="516">
        <v>21.3</v>
      </c>
      <c r="F62" s="517">
        <v>3.75</v>
      </c>
      <c r="G62" s="518">
        <v>3.81</v>
      </c>
    </row>
    <row r="63" spans="1:11" x14ac:dyDescent="0.25">
      <c r="A63" s="9" t="s">
        <v>99</v>
      </c>
      <c r="B63" s="10" t="s">
        <v>102</v>
      </c>
      <c r="C63" s="509">
        <v>20</v>
      </c>
      <c r="D63" s="510">
        <v>20</v>
      </c>
      <c r="E63" s="511">
        <v>20</v>
      </c>
      <c r="F63" s="512">
        <v>3.51</v>
      </c>
      <c r="G63" s="513">
        <v>3.61</v>
      </c>
    </row>
    <row r="64" spans="1:11" x14ac:dyDescent="0.25">
      <c r="A64" s="11" t="s">
        <v>103</v>
      </c>
      <c r="B64" s="12" t="s">
        <v>104</v>
      </c>
      <c r="C64" s="514">
        <v>19.7</v>
      </c>
      <c r="D64" s="515">
        <v>20.3</v>
      </c>
      <c r="E64" s="516">
        <v>19.5</v>
      </c>
      <c r="F64" s="517">
        <v>3.2</v>
      </c>
      <c r="G64" s="518">
        <v>3.31</v>
      </c>
    </row>
    <row r="65" spans="1:7" x14ac:dyDescent="0.25">
      <c r="A65" s="9" t="s">
        <v>103</v>
      </c>
      <c r="B65" s="10" t="s">
        <v>105</v>
      </c>
      <c r="C65" s="509">
        <v>21</v>
      </c>
      <c r="D65" s="510">
        <v>21</v>
      </c>
      <c r="E65" s="511">
        <v>21</v>
      </c>
      <c r="F65" s="512">
        <v>3.64</v>
      </c>
      <c r="G65" s="513">
        <v>3.69</v>
      </c>
    </row>
    <row r="66" spans="1:7" x14ac:dyDescent="0.25">
      <c r="A66" s="11" t="s">
        <v>106</v>
      </c>
      <c r="B66" s="12" t="s">
        <v>107</v>
      </c>
      <c r="C66" s="514">
        <v>20</v>
      </c>
      <c r="D66" s="515">
        <v>20</v>
      </c>
      <c r="E66" s="516">
        <v>20</v>
      </c>
      <c r="F66" s="517">
        <v>3.6</v>
      </c>
      <c r="G66" s="518">
        <v>3.7</v>
      </c>
    </row>
    <row r="67" spans="1:7" x14ac:dyDescent="0.25">
      <c r="A67" s="9" t="s">
        <v>108</v>
      </c>
      <c r="B67" s="10" t="s">
        <v>109</v>
      </c>
      <c r="C67" s="509">
        <v>21.3</v>
      </c>
      <c r="D67" s="510">
        <v>21.1</v>
      </c>
      <c r="E67" s="511">
        <v>21.3</v>
      </c>
      <c r="F67" s="512">
        <v>3.59</v>
      </c>
      <c r="G67" s="513">
        <v>3.65</v>
      </c>
    </row>
    <row r="68" spans="1:7" x14ac:dyDescent="0.25">
      <c r="A68" s="11" t="s">
        <v>110</v>
      </c>
      <c r="B68" s="12" t="s">
        <v>111</v>
      </c>
      <c r="C68" s="514">
        <v>19</v>
      </c>
      <c r="D68" s="515">
        <v>19</v>
      </c>
      <c r="E68" s="516">
        <v>19</v>
      </c>
      <c r="F68" s="517">
        <v>3.6</v>
      </c>
      <c r="G68" s="518">
        <v>3.7</v>
      </c>
    </row>
    <row r="69" spans="1:7" x14ac:dyDescent="0.25">
      <c r="A69" s="9" t="s">
        <v>112</v>
      </c>
      <c r="B69" s="10" t="s">
        <v>113</v>
      </c>
      <c r="C69" s="509">
        <v>20</v>
      </c>
      <c r="D69" s="510">
        <v>20</v>
      </c>
      <c r="E69" s="511">
        <v>19.8</v>
      </c>
      <c r="F69" s="512">
        <v>3.54</v>
      </c>
      <c r="G69" s="513">
        <v>3.62</v>
      </c>
    </row>
    <row r="70" spans="1:7" x14ac:dyDescent="0.25">
      <c r="A70" s="11" t="s">
        <v>114</v>
      </c>
      <c r="B70" s="12" t="s">
        <v>115</v>
      </c>
      <c r="C70" s="514">
        <v>17</v>
      </c>
      <c r="D70" s="515">
        <v>18</v>
      </c>
      <c r="E70" s="516">
        <v>18</v>
      </c>
      <c r="F70" s="517">
        <v>3.21</v>
      </c>
      <c r="G70" s="518">
        <v>3.39</v>
      </c>
    </row>
    <row r="71" spans="1:7" ht="15.5" thickBot="1" x14ac:dyDescent="0.3">
      <c r="A71" s="430"/>
      <c r="B71" s="431" t="s">
        <v>529</v>
      </c>
      <c r="C71" s="519">
        <v>20.3</v>
      </c>
      <c r="D71" s="520">
        <v>20.100000000000001</v>
      </c>
      <c r="E71" s="521">
        <v>19.8</v>
      </c>
      <c r="F71" s="522">
        <v>3.5</v>
      </c>
      <c r="G71" s="523">
        <v>3.56</v>
      </c>
    </row>
    <row r="72" spans="1:7" ht="14.5" x14ac:dyDescent="0.25">
      <c r="A72" s="106" t="s">
        <v>521</v>
      </c>
    </row>
    <row r="73" spans="1:7" x14ac:dyDescent="0.25">
      <c r="A73" s="673" t="s">
        <v>522</v>
      </c>
      <c r="B73" s="673"/>
      <c r="C73" s="673"/>
      <c r="D73" s="673"/>
      <c r="E73" s="673"/>
      <c r="F73" s="673"/>
      <c r="G73" s="673"/>
    </row>
    <row r="74" spans="1:7" ht="14.5" x14ac:dyDescent="0.25">
      <c r="A74" s="41" t="s">
        <v>523</v>
      </c>
    </row>
    <row r="75" spans="1:7" x14ac:dyDescent="0.25">
      <c r="A75" s="673" t="s">
        <v>524</v>
      </c>
      <c r="B75" s="673"/>
      <c r="C75" s="673"/>
      <c r="D75" s="673"/>
      <c r="E75" s="673"/>
      <c r="F75" s="673"/>
      <c r="G75" s="673"/>
    </row>
    <row r="77" spans="1:7" x14ac:dyDescent="0.25">
      <c r="A77" s="40" t="s">
        <v>525</v>
      </c>
    </row>
    <row r="78" spans="1:7" x14ac:dyDescent="0.25">
      <c r="A78" s="40" t="s">
        <v>340</v>
      </c>
    </row>
  </sheetData>
  <mergeCells count="6">
    <mergeCell ref="A75:G75"/>
    <mergeCell ref="A2:B2"/>
    <mergeCell ref="A73:G73"/>
    <mergeCell ref="A3:B3"/>
    <mergeCell ref="C3:E3"/>
    <mergeCell ref="F3:G3"/>
  </mergeCells>
  <hyperlinks>
    <hyperlink ref="A2:B2" location="TOC!A1" display="Return to Table of Contents"/>
  </hyperlinks>
  <pageMargins left="0.25" right="0.25" top="0.75" bottom="0.75" header="0.3" footer="0.3"/>
  <pageSetup scale="62" orientation="portrait" r:id="rId1"/>
  <headerFooter differentFirst="1">
    <oddHeader>&amp;L2017-18 Survey of Dental Education
Report 2 - Tuition, Admission, and Attrition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workbookViewId="0">
      <pane ySplit="4" topLeftCell="A5" activePane="bottomLeft" state="frozen"/>
      <selection activeCell="G99" sqref="G99"/>
      <selection pane="bottomLeft"/>
    </sheetView>
  </sheetViews>
  <sheetFormatPr defaultColWidth="9.1796875" defaultRowHeight="12.5" x14ac:dyDescent="0.25"/>
  <cols>
    <col min="1" max="1" width="5.7265625" style="1" customWidth="1"/>
    <col min="2" max="2" width="49.54296875" style="1" customWidth="1"/>
    <col min="3" max="6" width="12.7265625" style="1" customWidth="1"/>
    <col min="7" max="7" width="11.1796875" style="1" customWidth="1"/>
    <col min="8" max="16384" width="9.1796875" style="1"/>
  </cols>
  <sheetData>
    <row r="1" spans="1:7" ht="13" x14ac:dyDescent="0.3">
      <c r="A1" s="2" t="s">
        <v>311</v>
      </c>
    </row>
    <row r="2" spans="1:7" ht="13" thickBot="1" x14ac:dyDescent="0.3">
      <c r="A2" s="663" t="s">
        <v>1</v>
      </c>
      <c r="B2" s="663"/>
    </row>
    <row r="3" spans="1:7" ht="16.5" customHeight="1" x14ac:dyDescent="0.3">
      <c r="A3" s="664"/>
      <c r="B3" s="665"/>
      <c r="C3" s="666" t="s">
        <v>312</v>
      </c>
      <c r="D3" s="668"/>
      <c r="E3" s="668"/>
      <c r="F3" s="667"/>
      <c r="G3" s="500"/>
    </row>
    <row r="4" spans="1:7" ht="32.25" customHeight="1" x14ac:dyDescent="0.3">
      <c r="A4" s="483" t="s">
        <v>7</v>
      </c>
      <c r="B4" s="487" t="s">
        <v>8</v>
      </c>
      <c r="C4" s="6" t="s">
        <v>313</v>
      </c>
      <c r="D4" s="6" t="s">
        <v>314</v>
      </c>
      <c r="E4" s="6" t="s">
        <v>186</v>
      </c>
      <c r="F4" s="7" t="s">
        <v>198</v>
      </c>
      <c r="G4" s="8" t="s">
        <v>6</v>
      </c>
    </row>
    <row r="5" spans="1:7" x14ac:dyDescent="0.25">
      <c r="A5" s="9" t="s">
        <v>11</v>
      </c>
      <c r="B5" s="10" t="s">
        <v>12</v>
      </c>
      <c r="C5" s="249">
        <v>62</v>
      </c>
      <c r="D5" s="250">
        <v>0</v>
      </c>
      <c r="E5" s="250">
        <v>1</v>
      </c>
      <c r="F5" s="524">
        <v>0</v>
      </c>
      <c r="G5" s="525">
        <v>63</v>
      </c>
    </row>
    <row r="6" spans="1:7" x14ac:dyDescent="0.25">
      <c r="A6" s="11" t="s">
        <v>13</v>
      </c>
      <c r="B6" s="12" t="s">
        <v>14</v>
      </c>
      <c r="C6" s="252">
        <v>71</v>
      </c>
      <c r="D6" s="253">
        <v>0</v>
      </c>
      <c r="E6" s="253">
        <v>5</v>
      </c>
      <c r="F6" s="526">
        <v>0</v>
      </c>
      <c r="G6" s="527">
        <v>76</v>
      </c>
    </row>
    <row r="7" spans="1:7" x14ac:dyDescent="0.25">
      <c r="A7" s="9" t="s">
        <v>13</v>
      </c>
      <c r="B7" s="10" t="s">
        <v>15</v>
      </c>
      <c r="C7" s="249">
        <v>136</v>
      </c>
      <c r="D7" s="250">
        <v>3</v>
      </c>
      <c r="E7" s="250">
        <v>3</v>
      </c>
      <c r="F7" s="528">
        <v>0</v>
      </c>
      <c r="G7" s="525">
        <v>142</v>
      </c>
    </row>
    <row r="8" spans="1:7" x14ac:dyDescent="0.25">
      <c r="A8" s="11" t="s">
        <v>16</v>
      </c>
      <c r="B8" s="12" t="s">
        <v>17</v>
      </c>
      <c r="C8" s="252">
        <v>114</v>
      </c>
      <c r="D8" s="253">
        <v>1</v>
      </c>
      <c r="E8" s="253">
        <v>28</v>
      </c>
      <c r="F8" s="529">
        <v>0</v>
      </c>
      <c r="G8" s="530">
        <v>143</v>
      </c>
    </row>
    <row r="9" spans="1:7" x14ac:dyDescent="0.25">
      <c r="A9" s="9" t="s">
        <v>16</v>
      </c>
      <c r="B9" s="10" t="s">
        <v>19</v>
      </c>
      <c r="C9" s="249">
        <v>81</v>
      </c>
      <c r="D9" s="250">
        <v>0</v>
      </c>
      <c r="E9" s="250">
        <v>9</v>
      </c>
      <c r="F9" s="528">
        <v>0</v>
      </c>
      <c r="G9" s="525">
        <v>90</v>
      </c>
    </row>
    <row r="10" spans="1:7" x14ac:dyDescent="0.25">
      <c r="A10" s="11" t="s">
        <v>16</v>
      </c>
      <c r="B10" s="12" t="s">
        <v>20</v>
      </c>
      <c r="C10" s="252">
        <v>79</v>
      </c>
      <c r="D10" s="253">
        <v>0</v>
      </c>
      <c r="E10" s="253">
        <v>9</v>
      </c>
      <c r="F10" s="529">
        <v>0</v>
      </c>
      <c r="G10" s="530">
        <v>88</v>
      </c>
    </row>
    <row r="11" spans="1:7" x14ac:dyDescent="0.25">
      <c r="A11" s="9" t="s">
        <v>16</v>
      </c>
      <c r="B11" s="10" t="s">
        <v>21</v>
      </c>
      <c r="C11" s="249">
        <v>135</v>
      </c>
      <c r="D11" s="250">
        <v>1</v>
      </c>
      <c r="E11" s="250">
        <v>9</v>
      </c>
      <c r="F11" s="528">
        <v>0</v>
      </c>
      <c r="G11" s="525">
        <v>145</v>
      </c>
    </row>
    <row r="12" spans="1:7" x14ac:dyDescent="0.25">
      <c r="A12" s="11" t="s">
        <v>16</v>
      </c>
      <c r="B12" s="12" t="s">
        <v>22</v>
      </c>
      <c r="C12" s="252">
        <v>91</v>
      </c>
      <c r="D12" s="253">
        <v>1</v>
      </c>
      <c r="E12" s="253">
        <v>7</v>
      </c>
      <c r="F12" s="529">
        <v>3</v>
      </c>
      <c r="G12" s="530">
        <v>102</v>
      </c>
    </row>
    <row r="13" spans="1:7" x14ac:dyDescent="0.25">
      <c r="A13" s="9" t="s">
        <v>16</v>
      </c>
      <c r="B13" s="10" t="s">
        <v>23</v>
      </c>
      <c r="C13" s="249">
        <v>64</v>
      </c>
      <c r="D13" s="250">
        <v>1</v>
      </c>
      <c r="E13" s="250">
        <v>4</v>
      </c>
      <c r="F13" s="528">
        <v>0</v>
      </c>
      <c r="G13" s="525">
        <v>69</v>
      </c>
    </row>
    <row r="14" spans="1:7" x14ac:dyDescent="0.25">
      <c r="A14" s="11" t="s">
        <v>24</v>
      </c>
      <c r="B14" s="12" t="s">
        <v>25</v>
      </c>
      <c r="C14" s="252">
        <v>77</v>
      </c>
      <c r="D14" s="253">
        <v>0</v>
      </c>
      <c r="E14" s="253">
        <v>4</v>
      </c>
      <c r="F14" s="529">
        <v>0</v>
      </c>
      <c r="G14" s="530">
        <v>81</v>
      </c>
    </row>
    <row r="15" spans="1:7" x14ac:dyDescent="0.25">
      <c r="A15" s="9" t="s">
        <v>26</v>
      </c>
      <c r="B15" s="10" t="s">
        <v>27</v>
      </c>
      <c r="C15" s="249">
        <v>46</v>
      </c>
      <c r="D15" s="250">
        <v>0</v>
      </c>
      <c r="E15" s="250">
        <v>2</v>
      </c>
      <c r="F15" s="528">
        <v>0</v>
      </c>
      <c r="G15" s="525">
        <v>48</v>
      </c>
    </row>
    <row r="16" spans="1:7" x14ac:dyDescent="0.25">
      <c r="A16" s="11" t="s">
        <v>28</v>
      </c>
      <c r="B16" s="12" t="s">
        <v>29</v>
      </c>
      <c r="C16" s="252">
        <v>73</v>
      </c>
      <c r="D16" s="253">
        <v>0</v>
      </c>
      <c r="E16" s="253">
        <v>6</v>
      </c>
      <c r="F16" s="531">
        <v>0</v>
      </c>
      <c r="G16" s="530">
        <v>79</v>
      </c>
    </row>
    <row r="17" spans="1:7" x14ac:dyDescent="0.25">
      <c r="A17" s="9" t="s">
        <v>30</v>
      </c>
      <c r="B17" s="10" t="s">
        <v>31</v>
      </c>
      <c r="C17" s="249">
        <v>89</v>
      </c>
      <c r="D17" s="250">
        <v>0</v>
      </c>
      <c r="E17" s="250">
        <v>4</v>
      </c>
      <c r="F17" s="524">
        <v>0</v>
      </c>
      <c r="G17" s="525">
        <v>93</v>
      </c>
    </row>
    <row r="18" spans="1:7" x14ac:dyDescent="0.25">
      <c r="A18" s="11" t="s">
        <v>30</v>
      </c>
      <c r="B18" s="12" t="s">
        <v>32</v>
      </c>
      <c r="C18" s="252">
        <v>121</v>
      </c>
      <c r="D18" s="253">
        <v>4</v>
      </c>
      <c r="E18" s="253">
        <v>0</v>
      </c>
      <c r="F18" s="531">
        <v>0</v>
      </c>
      <c r="G18" s="530">
        <v>125</v>
      </c>
    </row>
    <row r="19" spans="1:7" x14ac:dyDescent="0.25">
      <c r="A19" s="9" t="s">
        <v>30</v>
      </c>
      <c r="B19" s="10" t="s">
        <v>33</v>
      </c>
      <c r="C19" s="249">
        <v>105</v>
      </c>
      <c r="D19" s="250">
        <v>0</v>
      </c>
      <c r="E19" s="250">
        <v>0</v>
      </c>
      <c r="F19" s="524">
        <v>0</v>
      </c>
      <c r="G19" s="525">
        <v>105</v>
      </c>
    </row>
    <row r="20" spans="1:7" x14ac:dyDescent="0.25">
      <c r="A20" s="11" t="s">
        <v>34</v>
      </c>
      <c r="B20" s="12" t="s">
        <v>35</v>
      </c>
      <c r="C20" s="252">
        <v>96</v>
      </c>
      <c r="D20" s="253">
        <v>0</v>
      </c>
      <c r="E20" s="253">
        <v>0</v>
      </c>
      <c r="F20" s="531">
        <v>0</v>
      </c>
      <c r="G20" s="530">
        <v>96</v>
      </c>
    </row>
    <row r="21" spans="1:7" x14ac:dyDescent="0.25">
      <c r="A21" s="9" t="s">
        <v>36</v>
      </c>
      <c r="B21" s="10" t="s">
        <v>37</v>
      </c>
      <c r="C21" s="249">
        <v>49</v>
      </c>
      <c r="D21" s="250">
        <v>0</v>
      </c>
      <c r="E21" s="250">
        <v>2</v>
      </c>
      <c r="F21" s="524">
        <v>0</v>
      </c>
      <c r="G21" s="525">
        <v>51</v>
      </c>
    </row>
    <row r="22" spans="1:7" x14ac:dyDescent="0.25">
      <c r="A22" s="11" t="s">
        <v>36</v>
      </c>
      <c r="B22" s="12" t="s">
        <v>38</v>
      </c>
      <c r="C22" s="252">
        <v>63</v>
      </c>
      <c r="D22" s="253">
        <v>0</v>
      </c>
      <c r="E22" s="253">
        <v>6</v>
      </c>
      <c r="F22" s="531">
        <v>0</v>
      </c>
      <c r="G22" s="530">
        <v>69</v>
      </c>
    </row>
    <row r="23" spans="1:7" x14ac:dyDescent="0.25">
      <c r="A23" s="9" t="s">
        <v>36</v>
      </c>
      <c r="B23" s="10" t="s">
        <v>39</v>
      </c>
      <c r="C23" s="249">
        <v>126</v>
      </c>
      <c r="D23" s="250">
        <v>3</v>
      </c>
      <c r="E23" s="250">
        <v>1</v>
      </c>
      <c r="F23" s="524">
        <v>0</v>
      </c>
      <c r="G23" s="525">
        <v>130</v>
      </c>
    </row>
    <row r="24" spans="1:7" x14ac:dyDescent="0.25">
      <c r="A24" s="11" t="s">
        <v>40</v>
      </c>
      <c r="B24" s="12" t="s">
        <v>41</v>
      </c>
      <c r="C24" s="252">
        <v>100</v>
      </c>
      <c r="D24" s="253">
        <v>1</v>
      </c>
      <c r="E24" s="253">
        <v>7</v>
      </c>
      <c r="F24" s="531">
        <v>0</v>
      </c>
      <c r="G24" s="530">
        <v>108</v>
      </c>
    </row>
    <row r="25" spans="1:7" x14ac:dyDescent="0.25">
      <c r="A25" s="9" t="s">
        <v>42</v>
      </c>
      <c r="B25" s="10" t="s">
        <v>43</v>
      </c>
      <c r="C25" s="249">
        <v>79</v>
      </c>
      <c r="D25" s="250">
        <v>1</v>
      </c>
      <c r="E25" s="250">
        <v>1</v>
      </c>
      <c r="F25" s="524">
        <v>0</v>
      </c>
      <c r="G25" s="525">
        <v>81</v>
      </c>
    </row>
    <row r="26" spans="1:7" x14ac:dyDescent="0.25">
      <c r="A26" s="11" t="s">
        <v>44</v>
      </c>
      <c r="B26" s="12" t="s">
        <v>45</v>
      </c>
      <c r="C26" s="252">
        <v>64</v>
      </c>
      <c r="D26" s="253">
        <v>0</v>
      </c>
      <c r="E26" s="253">
        <v>1</v>
      </c>
      <c r="F26" s="531">
        <v>0</v>
      </c>
      <c r="G26" s="530">
        <v>65</v>
      </c>
    </row>
    <row r="27" spans="1:7" x14ac:dyDescent="0.25">
      <c r="A27" s="9" t="s">
        <v>44</v>
      </c>
      <c r="B27" s="10" t="s">
        <v>46</v>
      </c>
      <c r="C27" s="249">
        <v>118</v>
      </c>
      <c r="D27" s="250">
        <v>1</v>
      </c>
      <c r="E27" s="250">
        <v>1</v>
      </c>
      <c r="F27" s="524">
        <v>0</v>
      </c>
      <c r="G27" s="525">
        <v>120</v>
      </c>
    </row>
    <row r="28" spans="1:7" x14ac:dyDescent="0.25">
      <c r="A28" s="11" t="s">
        <v>47</v>
      </c>
      <c r="B28" s="12" t="s">
        <v>48</v>
      </c>
      <c r="C28" s="252">
        <v>65</v>
      </c>
      <c r="D28" s="253">
        <v>0</v>
      </c>
      <c r="E28" s="253">
        <v>0</v>
      </c>
      <c r="F28" s="531">
        <v>0</v>
      </c>
      <c r="G28" s="530">
        <v>65</v>
      </c>
    </row>
    <row r="29" spans="1:7" x14ac:dyDescent="0.25">
      <c r="A29" s="9" t="s">
        <v>49</v>
      </c>
      <c r="B29" s="10" t="s">
        <v>50</v>
      </c>
      <c r="C29" s="249">
        <v>62</v>
      </c>
      <c r="D29" s="250">
        <v>2</v>
      </c>
      <c r="E29" s="250">
        <v>0</v>
      </c>
      <c r="F29" s="524">
        <v>0</v>
      </c>
      <c r="G29" s="525">
        <v>64</v>
      </c>
    </row>
    <row r="30" spans="1:7" x14ac:dyDescent="0.25">
      <c r="A30" s="11" t="s">
        <v>51</v>
      </c>
      <c r="B30" s="12" t="s">
        <v>52</v>
      </c>
      <c r="C30" s="252">
        <v>128</v>
      </c>
      <c r="D30" s="253">
        <v>0</v>
      </c>
      <c r="E30" s="253">
        <v>2</v>
      </c>
      <c r="F30" s="531">
        <v>0</v>
      </c>
      <c r="G30" s="530">
        <v>130</v>
      </c>
    </row>
    <row r="31" spans="1:7" x14ac:dyDescent="0.25">
      <c r="A31" s="9" t="s">
        <v>53</v>
      </c>
      <c r="B31" s="10" t="s">
        <v>54</v>
      </c>
      <c r="C31" s="249">
        <v>31</v>
      </c>
      <c r="D31" s="250">
        <v>1</v>
      </c>
      <c r="E31" s="250">
        <v>3</v>
      </c>
      <c r="F31" s="524">
        <v>0</v>
      </c>
      <c r="G31" s="525">
        <v>35</v>
      </c>
    </row>
    <row r="32" spans="1:7" x14ac:dyDescent="0.25">
      <c r="A32" s="11" t="s">
        <v>53</v>
      </c>
      <c r="B32" s="12" t="s">
        <v>55</v>
      </c>
      <c r="C32" s="252">
        <v>99</v>
      </c>
      <c r="D32" s="253">
        <v>7</v>
      </c>
      <c r="E32" s="253">
        <v>11</v>
      </c>
      <c r="F32" s="531">
        <v>0</v>
      </c>
      <c r="G32" s="530">
        <v>117</v>
      </c>
    </row>
    <row r="33" spans="1:7" x14ac:dyDescent="0.25">
      <c r="A33" s="9" t="s">
        <v>53</v>
      </c>
      <c r="B33" s="10" t="s">
        <v>56</v>
      </c>
      <c r="C33" s="249">
        <v>193</v>
      </c>
      <c r="D33" s="250">
        <v>4</v>
      </c>
      <c r="E33" s="250">
        <v>6</v>
      </c>
      <c r="F33" s="524">
        <v>0</v>
      </c>
      <c r="G33" s="525">
        <v>203</v>
      </c>
    </row>
    <row r="34" spans="1:7" x14ac:dyDescent="0.25">
      <c r="A34" s="11" t="s">
        <v>57</v>
      </c>
      <c r="B34" s="12" t="s">
        <v>58</v>
      </c>
      <c r="C34" s="252">
        <v>118</v>
      </c>
      <c r="D34" s="253">
        <v>25</v>
      </c>
      <c r="E34" s="253">
        <v>1</v>
      </c>
      <c r="F34" s="529">
        <v>0</v>
      </c>
      <c r="G34" s="530">
        <v>144</v>
      </c>
    </row>
    <row r="35" spans="1:7" x14ac:dyDescent="0.25">
      <c r="A35" s="9" t="s">
        <v>57</v>
      </c>
      <c r="B35" s="10" t="s">
        <v>59</v>
      </c>
      <c r="C35" s="249">
        <v>100</v>
      </c>
      <c r="D35" s="250">
        <v>3</v>
      </c>
      <c r="E35" s="250">
        <v>6</v>
      </c>
      <c r="F35" s="528">
        <v>0</v>
      </c>
      <c r="G35" s="525">
        <v>109</v>
      </c>
    </row>
    <row r="36" spans="1:7" x14ac:dyDescent="0.25">
      <c r="A36" s="11" t="s">
        <v>60</v>
      </c>
      <c r="B36" s="12" t="s">
        <v>61</v>
      </c>
      <c r="C36" s="252">
        <v>104</v>
      </c>
      <c r="D36" s="253">
        <v>3</v>
      </c>
      <c r="E36" s="532">
        <v>2</v>
      </c>
      <c r="F36" s="529">
        <v>1</v>
      </c>
      <c r="G36" s="530">
        <v>110</v>
      </c>
    </row>
    <row r="37" spans="1:7" x14ac:dyDescent="0.25">
      <c r="A37" s="9" t="s">
        <v>62</v>
      </c>
      <c r="B37" s="10" t="s">
        <v>63</v>
      </c>
      <c r="C37" s="249">
        <v>40</v>
      </c>
      <c r="D37" s="250">
        <v>0</v>
      </c>
      <c r="E37" s="533">
        <v>0</v>
      </c>
      <c r="F37" s="528">
        <v>0</v>
      </c>
      <c r="G37" s="525">
        <v>40</v>
      </c>
    </row>
    <row r="38" spans="1:7" x14ac:dyDescent="0.25">
      <c r="A38" s="11" t="s">
        <v>64</v>
      </c>
      <c r="B38" s="12" t="s">
        <v>65</v>
      </c>
      <c r="C38" s="252">
        <v>106</v>
      </c>
      <c r="D38" s="253">
        <v>0</v>
      </c>
      <c r="E38" s="532">
        <v>3</v>
      </c>
      <c r="F38" s="529">
        <v>0</v>
      </c>
      <c r="G38" s="530">
        <v>109</v>
      </c>
    </row>
    <row r="39" spans="1:7" x14ac:dyDescent="0.25">
      <c r="A39" s="9" t="s">
        <v>64</v>
      </c>
      <c r="B39" s="10" t="s">
        <v>66</v>
      </c>
      <c r="C39" s="249">
        <v>42</v>
      </c>
      <c r="D39" s="250">
        <v>0</v>
      </c>
      <c r="E39" s="533">
        <v>0</v>
      </c>
      <c r="F39" s="528">
        <v>0</v>
      </c>
      <c r="G39" s="525">
        <v>42</v>
      </c>
    </row>
    <row r="40" spans="1:7" x14ac:dyDescent="0.25">
      <c r="A40" s="11" t="s">
        <v>67</v>
      </c>
      <c r="B40" s="12" t="s">
        <v>68</v>
      </c>
      <c r="C40" s="252">
        <v>83</v>
      </c>
      <c r="D40" s="253">
        <v>0</v>
      </c>
      <c r="E40" s="532">
        <v>3</v>
      </c>
      <c r="F40" s="529">
        <v>0</v>
      </c>
      <c r="G40" s="530">
        <v>86</v>
      </c>
    </row>
    <row r="41" spans="1:7" x14ac:dyDescent="0.25">
      <c r="A41" s="9" t="s">
        <v>67</v>
      </c>
      <c r="B41" s="10" t="s">
        <v>69</v>
      </c>
      <c r="C41" s="249">
        <v>50</v>
      </c>
      <c r="D41" s="250">
        <v>0</v>
      </c>
      <c r="E41" s="533">
        <v>1</v>
      </c>
      <c r="F41" s="528">
        <v>0</v>
      </c>
      <c r="G41" s="525">
        <v>51</v>
      </c>
    </row>
    <row r="42" spans="1:7" x14ac:dyDescent="0.25">
      <c r="A42" s="11" t="s">
        <v>70</v>
      </c>
      <c r="B42" s="12" t="s">
        <v>71</v>
      </c>
      <c r="C42" s="252">
        <v>81</v>
      </c>
      <c r="D42" s="253">
        <v>0</v>
      </c>
      <c r="E42" s="532">
        <v>0</v>
      </c>
      <c r="F42" s="529">
        <v>0</v>
      </c>
      <c r="G42" s="530">
        <v>81</v>
      </c>
    </row>
    <row r="43" spans="1:7" x14ac:dyDescent="0.25">
      <c r="A43" s="9" t="s">
        <v>72</v>
      </c>
      <c r="B43" s="10" t="s">
        <v>73</v>
      </c>
      <c r="C43" s="249">
        <v>74</v>
      </c>
      <c r="D43" s="250">
        <v>0</v>
      </c>
      <c r="E43" s="533">
        <v>14</v>
      </c>
      <c r="F43" s="528">
        <v>0</v>
      </c>
      <c r="G43" s="525">
        <v>88</v>
      </c>
    </row>
    <row r="44" spans="1:7" x14ac:dyDescent="0.25">
      <c r="A44" s="11" t="s">
        <v>74</v>
      </c>
      <c r="B44" s="12" t="s">
        <v>75</v>
      </c>
      <c r="C44" s="252">
        <v>77</v>
      </c>
      <c r="D44" s="253">
        <v>0</v>
      </c>
      <c r="E44" s="532">
        <v>3</v>
      </c>
      <c r="F44" s="529">
        <v>0</v>
      </c>
      <c r="G44" s="530">
        <v>80</v>
      </c>
    </row>
    <row r="45" spans="1:7" x14ac:dyDescent="0.25">
      <c r="A45" s="9" t="s">
        <v>74</v>
      </c>
      <c r="B45" s="10" t="s">
        <v>76</v>
      </c>
      <c r="C45" s="249">
        <v>286</v>
      </c>
      <c r="D45" s="250">
        <v>32</v>
      </c>
      <c r="E45" s="533">
        <v>34</v>
      </c>
      <c r="F45" s="534">
        <v>27</v>
      </c>
      <c r="G45" s="525">
        <v>379</v>
      </c>
    </row>
    <row r="46" spans="1:7" x14ac:dyDescent="0.25">
      <c r="A46" s="11" t="s">
        <v>74</v>
      </c>
      <c r="B46" s="12" t="s">
        <v>77</v>
      </c>
      <c r="C46" s="252">
        <v>44</v>
      </c>
      <c r="D46" s="253">
        <v>0</v>
      </c>
      <c r="E46" s="532">
        <v>0</v>
      </c>
      <c r="F46" s="535">
        <v>0</v>
      </c>
      <c r="G46" s="530">
        <v>44</v>
      </c>
    </row>
    <row r="47" spans="1:7" x14ac:dyDescent="0.25">
      <c r="A47" s="9" t="s">
        <v>74</v>
      </c>
      <c r="B47" s="10" t="s">
        <v>78</v>
      </c>
      <c r="C47" s="249">
        <v>100</v>
      </c>
      <c r="D47" s="250">
        <v>0</v>
      </c>
      <c r="E47" s="533">
        <v>11</v>
      </c>
      <c r="F47" s="534">
        <v>0</v>
      </c>
      <c r="G47" s="525">
        <v>111</v>
      </c>
    </row>
    <row r="48" spans="1:7" x14ac:dyDescent="0.25">
      <c r="A48" s="11" t="s">
        <v>74</v>
      </c>
      <c r="B48" s="12" t="s">
        <v>79</v>
      </c>
      <c r="C48" s="252">
        <v>82</v>
      </c>
      <c r="D48" s="253">
        <v>2</v>
      </c>
      <c r="E48" s="532">
        <v>0</v>
      </c>
      <c r="F48" s="535">
        <v>6</v>
      </c>
      <c r="G48" s="530">
        <v>90</v>
      </c>
    </row>
    <row r="49" spans="1:7" x14ac:dyDescent="0.25">
      <c r="A49" s="9" t="s">
        <v>80</v>
      </c>
      <c r="B49" s="10" t="s">
        <v>81</v>
      </c>
      <c r="C49" s="249">
        <v>81</v>
      </c>
      <c r="D49" s="250">
        <v>1</v>
      </c>
      <c r="E49" s="533">
        <v>0</v>
      </c>
      <c r="F49" s="534">
        <v>0</v>
      </c>
      <c r="G49" s="525">
        <v>82</v>
      </c>
    </row>
    <row r="50" spans="1:7" x14ac:dyDescent="0.25">
      <c r="A50" s="11" t="s">
        <v>80</v>
      </c>
      <c r="B50" s="12" t="s">
        <v>82</v>
      </c>
      <c r="C50" s="252">
        <v>51</v>
      </c>
      <c r="D50" s="253">
        <v>0</v>
      </c>
      <c r="E50" s="532">
        <v>1</v>
      </c>
      <c r="F50" s="535">
        <v>0</v>
      </c>
      <c r="G50" s="530">
        <v>52</v>
      </c>
    </row>
    <row r="51" spans="1:7" x14ac:dyDescent="0.25">
      <c r="A51" s="9" t="s">
        <v>83</v>
      </c>
      <c r="B51" s="10" t="s">
        <v>84</v>
      </c>
      <c r="C51" s="249">
        <v>106</v>
      </c>
      <c r="D51" s="250">
        <v>0</v>
      </c>
      <c r="E51" s="533">
        <v>4</v>
      </c>
      <c r="F51" s="534">
        <v>0</v>
      </c>
      <c r="G51" s="525">
        <v>110</v>
      </c>
    </row>
    <row r="52" spans="1:7" x14ac:dyDescent="0.25">
      <c r="A52" s="11" t="s">
        <v>83</v>
      </c>
      <c r="B52" s="12" t="s">
        <v>85</v>
      </c>
      <c r="C52" s="252">
        <v>63</v>
      </c>
      <c r="D52" s="253">
        <v>3</v>
      </c>
      <c r="E52" s="532">
        <v>9</v>
      </c>
      <c r="F52" s="535">
        <v>0</v>
      </c>
      <c r="G52" s="530">
        <v>75</v>
      </c>
    </row>
    <row r="53" spans="1:7" x14ac:dyDescent="0.25">
      <c r="A53" s="9" t="s">
        <v>86</v>
      </c>
      <c r="B53" s="10" t="s">
        <v>87</v>
      </c>
      <c r="C53" s="249">
        <v>54</v>
      </c>
      <c r="D53" s="250">
        <v>0</v>
      </c>
      <c r="E53" s="533">
        <v>0</v>
      </c>
      <c r="F53" s="534">
        <v>0</v>
      </c>
      <c r="G53" s="525">
        <v>54</v>
      </c>
    </row>
    <row r="54" spans="1:7" x14ac:dyDescent="0.25">
      <c r="A54" s="11" t="s">
        <v>88</v>
      </c>
      <c r="B54" s="12" t="s">
        <v>89</v>
      </c>
      <c r="C54" s="252">
        <v>75</v>
      </c>
      <c r="D54" s="253">
        <v>0</v>
      </c>
      <c r="E54" s="532">
        <v>1</v>
      </c>
      <c r="F54" s="535">
        <v>0</v>
      </c>
      <c r="G54" s="530">
        <v>76</v>
      </c>
    </row>
    <row r="55" spans="1:7" x14ac:dyDescent="0.25">
      <c r="A55" s="9" t="s">
        <v>90</v>
      </c>
      <c r="B55" s="10" t="s">
        <v>91</v>
      </c>
      <c r="C55" s="249">
        <v>124</v>
      </c>
      <c r="D55" s="250">
        <v>2</v>
      </c>
      <c r="E55" s="533">
        <v>12</v>
      </c>
      <c r="F55" s="534">
        <v>1</v>
      </c>
      <c r="G55" s="525">
        <v>139</v>
      </c>
    </row>
    <row r="56" spans="1:7" x14ac:dyDescent="0.25">
      <c r="A56" s="11" t="s">
        <v>90</v>
      </c>
      <c r="B56" s="12" t="s">
        <v>92</v>
      </c>
      <c r="C56" s="252">
        <v>127</v>
      </c>
      <c r="D56" s="253">
        <v>2</v>
      </c>
      <c r="E56" s="532">
        <v>4</v>
      </c>
      <c r="F56" s="535">
        <v>0</v>
      </c>
      <c r="G56" s="530">
        <v>133</v>
      </c>
    </row>
    <row r="57" spans="1:7" x14ac:dyDescent="0.25">
      <c r="A57" s="9" t="s">
        <v>90</v>
      </c>
      <c r="B57" s="10" t="s">
        <v>93</v>
      </c>
      <c r="C57" s="249">
        <v>74</v>
      </c>
      <c r="D57" s="250">
        <v>2</v>
      </c>
      <c r="E57" s="533">
        <v>3</v>
      </c>
      <c r="F57" s="534">
        <v>1</v>
      </c>
      <c r="G57" s="525">
        <v>80</v>
      </c>
    </row>
    <row r="58" spans="1:7" x14ac:dyDescent="0.25">
      <c r="A58" s="11" t="s">
        <v>94</v>
      </c>
      <c r="B58" s="12" t="s">
        <v>95</v>
      </c>
      <c r="C58" s="252">
        <v>75</v>
      </c>
      <c r="D58" s="253">
        <v>0</v>
      </c>
      <c r="E58" s="532">
        <v>0</v>
      </c>
      <c r="F58" s="535">
        <v>0</v>
      </c>
      <c r="G58" s="530">
        <v>75</v>
      </c>
    </row>
    <row r="59" spans="1:7" x14ac:dyDescent="0.25">
      <c r="A59" s="9" t="s">
        <v>96</v>
      </c>
      <c r="B59" s="10" t="s">
        <v>97</v>
      </c>
      <c r="C59" s="249">
        <v>60</v>
      </c>
      <c r="D59" s="250">
        <v>0</v>
      </c>
      <c r="E59" s="533">
        <v>1</v>
      </c>
      <c r="F59" s="534">
        <v>0</v>
      </c>
      <c r="G59" s="525">
        <v>61</v>
      </c>
    </row>
    <row r="60" spans="1:7" x14ac:dyDescent="0.25">
      <c r="A60" s="11" t="s">
        <v>96</v>
      </c>
      <c r="B60" s="12" t="s">
        <v>98</v>
      </c>
      <c r="C60" s="252">
        <v>97</v>
      </c>
      <c r="D60" s="253">
        <v>0</v>
      </c>
      <c r="E60" s="532">
        <v>1</v>
      </c>
      <c r="F60" s="535">
        <v>0</v>
      </c>
      <c r="G60" s="530">
        <v>98</v>
      </c>
    </row>
    <row r="61" spans="1:7" x14ac:dyDescent="0.25">
      <c r="A61" s="9" t="s">
        <v>99</v>
      </c>
      <c r="B61" s="10" t="s">
        <v>100</v>
      </c>
      <c r="C61" s="249">
        <v>106</v>
      </c>
      <c r="D61" s="250">
        <v>0</v>
      </c>
      <c r="E61" s="533">
        <v>0</v>
      </c>
      <c r="F61" s="534">
        <v>0</v>
      </c>
      <c r="G61" s="525">
        <v>106</v>
      </c>
    </row>
    <row r="62" spans="1:7" x14ac:dyDescent="0.25">
      <c r="A62" s="11" t="s">
        <v>99</v>
      </c>
      <c r="B62" s="12" t="s">
        <v>101</v>
      </c>
      <c r="C62" s="252">
        <v>96</v>
      </c>
      <c r="D62" s="253">
        <v>0</v>
      </c>
      <c r="E62" s="532">
        <v>8</v>
      </c>
      <c r="F62" s="535">
        <v>0</v>
      </c>
      <c r="G62" s="530">
        <v>104</v>
      </c>
    </row>
    <row r="63" spans="1:7" x14ac:dyDescent="0.25">
      <c r="A63" s="9" t="s">
        <v>99</v>
      </c>
      <c r="B63" s="10" t="s">
        <v>102</v>
      </c>
      <c r="C63" s="249">
        <v>101</v>
      </c>
      <c r="D63" s="250">
        <v>0</v>
      </c>
      <c r="E63" s="533">
        <v>0</v>
      </c>
      <c r="F63" s="534">
        <v>0</v>
      </c>
      <c r="G63" s="525">
        <v>101</v>
      </c>
    </row>
    <row r="64" spans="1:7" x14ac:dyDescent="0.25">
      <c r="A64" s="11" t="s">
        <v>103</v>
      </c>
      <c r="B64" s="12" t="s">
        <v>104</v>
      </c>
      <c r="C64" s="252">
        <v>80</v>
      </c>
      <c r="D64" s="253">
        <v>2</v>
      </c>
      <c r="E64" s="532">
        <v>2</v>
      </c>
      <c r="F64" s="535">
        <v>0</v>
      </c>
      <c r="G64" s="530">
        <v>84</v>
      </c>
    </row>
    <row r="65" spans="1:7" x14ac:dyDescent="0.25">
      <c r="A65" s="9" t="s">
        <v>103</v>
      </c>
      <c r="B65" s="10" t="s">
        <v>105</v>
      </c>
      <c r="C65" s="249">
        <v>50</v>
      </c>
      <c r="D65" s="250">
        <v>0</v>
      </c>
      <c r="E65" s="533">
        <v>0</v>
      </c>
      <c r="F65" s="534">
        <v>0</v>
      </c>
      <c r="G65" s="525">
        <v>50</v>
      </c>
    </row>
    <row r="66" spans="1:7" x14ac:dyDescent="0.25">
      <c r="A66" s="11" t="s">
        <v>106</v>
      </c>
      <c r="B66" s="12" t="s">
        <v>107</v>
      </c>
      <c r="C66" s="252">
        <v>77</v>
      </c>
      <c r="D66" s="253">
        <v>1</v>
      </c>
      <c r="E66" s="532">
        <v>20</v>
      </c>
      <c r="F66" s="535">
        <v>0</v>
      </c>
      <c r="G66" s="530">
        <v>98</v>
      </c>
    </row>
    <row r="67" spans="1:7" x14ac:dyDescent="0.25">
      <c r="A67" s="9" t="s">
        <v>108</v>
      </c>
      <c r="B67" s="10" t="s">
        <v>109</v>
      </c>
      <c r="C67" s="249">
        <v>56</v>
      </c>
      <c r="D67" s="250">
        <v>0</v>
      </c>
      <c r="E67" s="533">
        <v>7</v>
      </c>
      <c r="F67" s="534">
        <v>0</v>
      </c>
      <c r="G67" s="525">
        <v>63</v>
      </c>
    </row>
    <row r="68" spans="1:7" x14ac:dyDescent="0.25">
      <c r="A68" s="11" t="s">
        <v>110</v>
      </c>
      <c r="B68" s="12" t="s">
        <v>111</v>
      </c>
      <c r="C68" s="252">
        <v>48</v>
      </c>
      <c r="D68" s="253">
        <v>0</v>
      </c>
      <c r="E68" s="532">
        <v>2</v>
      </c>
      <c r="F68" s="535">
        <v>0</v>
      </c>
      <c r="G68" s="530">
        <v>50</v>
      </c>
    </row>
    <row r="69" spans="1:7" x14ac:dyDescent="0.25">
      <c r="A69" s="9" t="s">
        <v>112</v>
      </c>
      <c r="B69" s="10" t="s">
        <v>113</v>
      </c>
      <c r="C69" s="249">
        <v>103</v>
      </c>
      <c r="D69" s="250">
        <v>0</v>
      </c>
      <c r="E69" s="533">
        <v>0</v>
      </c>
      <c r="F69" s="534">
        <v>0</v>
      </c>
      <c r="G69" s="525">
        <v>103</v>
      </c>
    </row>
    <row r="70" spans="1:7" x14ac:dyDescent="0.25">
      <c r="A70" s="239" t="s">
        <v>114</v>
      </c>
      <c r="B70" s="240" t="s">
        <v>115</v>
      </c>
      <c r="C70" s="536">
        <v>43</v>
      </c>
      <c r="D70" s="537">
        <v>0</v>
      </c>
      <c r="E70" s="538">
        <v>0</v>
      </c>
      <c r="F70" s="539">
        <v>0</v>
      </c>
      <c r="G70" s="540">
        <v>43</v>
      </c>
    </row>
    <row r="71" spans="1:7" ht="13" x14ac:dyDescent="0.25">
      <c r="A71" s="256"/>
      <c r="B71" s="25" t="s">
        <v>315</v>
      </c>
      <c r="C71" s="381">
        <v>5751</v>
      </c>
      <c r="D71" s="327">
        <v>109</v>
      </c>
      <c r="E71" s="541">
        <v>285</v>
      </c>
      <c r="F71" s="542">
        <v>39</v>
      </c>
      <c r="G71" s="543">
        <v>6184</v>
      </c>
    </row>
    <row r="72" spans="1:7" ht="13.5" thickBot="1" x14ac:dyDescent="0.3">
      <c r="A72" s="544"/>
      <c r="B72" s="245" t="s">
        <v>316</v>
      </c>
      <c r="C72" s="626">
        <v>93</v>
      </c>
      <c r="D72" s="545">
        <v>1.8</v>
      </c>
      <c r="E72" s="546">
        <v>4.5999999999999996</v>
      </c>
      <c r="F72" s="547">
        <v>0.6</v>
      </c>
      <c r="G72" s="548">
        <v>100</v>
      </c>
    </row>
    <row r="74" spans="1:7" x14ac:dyDescent="0.25">
      <c r="A74" s="40" t="s">
        <v>530</v>
      </c>
    </row>
    <row r="75" spans="1:7" x14ac:dyDescent="0.25">
      <c r="A75" s="40" t="s">
        <v>340</v>
      </c>
    </row>
  </sheetData>
  <mergeCells count="3">
    <mergeCell ref="A3:B3"/>
    <mergeCell ref="C3:F3"/>
    <mergeCell ref="A2:B2"/>
  </mergeCells>
  <hyperlinks>
    <hyperlink ref="A2:B2" location="TOC!A1" display="Return to Table of Contents"/>
  </hyperlinks>
  <pageMargins left="0.25" right="0.25" top="0.75" bottom="0.75" header="0.3" footer="0.3"/>
  <pageSetup scale="71" orientation="portrait" r:id="rId1"/>
  <headerFooter differentFirst="1">
    <oddHeader>&amp;L2017-18 Survey of Dental Education
Report 2 - Tuition, Admission, and Attrition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opLeftCell="A4" workbookViewId="0"/>
  </sheetViews>
  <sheetFormatPr defaultColWidth="9.1796875" defaultRowHeight="12.5" x14ac:dyDescent="0.25"/>
  <cols>
    <col min="1" max="16384" width="9.1796875" style="43"/>
  </cols>
  <sheetData>
    <row r="1" spans="1:4" ht="13" x14ac:dyDescent="0.3">
      <c r="A1" s="54" t="s">
        <v>393</v>
      </c>
    </row>
    <row r="2" spans="1:4" x14ac:dyDescent="0.25">
      <c r="A2" s="739" t="s">
        <v>1</v>
      </c>
      <c r="B2" s="739"/>
      <c r="C2" s="739"/>
    </row>
    <row r="3" spans="1:4" x14ac:dyDescent="0.25">
      <c r="A3" s="552"/>
      <c r="B3" s="552"/>
    </row>
    <row r="4" spans="1:4" ht="6" customHeight="1" x14ac:dyDescent="0.25">
      <c r="A4" s="553" t="s">
        <v>539</v>
      </c>
      <c r="B4" s="553" t="s">
        <v>540</v>
      </c>
      <c r="C4" s="263" t="s">
        <v>541</v>
      </c>
      <c r="D4" s="263"/>
    </row>
    <row r="5" spans="1:4" ht="6" customHeight="1" x14ac:dyDescent="0.25">
      <c r="A5" s="553" t="s">
        <v>542</v>
      </c>
      <c r="B5" s="554">
        <v>5763</v>
      </c>
      <c r="C5" s="555">
        <v>3.4704147145583897E-2</v>
      </c>
      <c r="D5" s="263"/>
    </row>
    <row r="6" spans="1:4" ht="6" customHeight="1" x14ac:dyDescent="0.25">
      <c r="A6" s="553" t="s">
        <v>543</v>
      </c>
      <c r="B6" s="554">
        <v>5935</v>
      </c>
      <c r="C6" s="555">
        <v>3.3698399326032011E-2</v>
      </c>
      <c r="D6" s="263"/>
    </row>
    <row r="7" spans="1:4" ht="6" customHeight="1" x14ac:dyDescent="0.25">
      <c r="A7" s="553" t="s">
        <v>544</v>
      </c>
      <c r="B7" s="554">
        <v>5954</v>
      </c>
      <c r="C7" s="555">
        <v>3.3590863285186429E-2</v>
      </c>
      <c r="D7" s="263"/>
    </row>
    <row r="8" spans="1:4" ht="6" customHeight="1" x14ac:dyDescent="0.25">
      <c r="A8" s="553" t="s">
        <v>545</v>
      </c>
      <c r="B8" s="554">
        <v>6301</v>
      </c>
      <c r="C8" s="555">
        <v>3.6502142517060784E-2</v>
      </c>
      <c r="D8" s="263"/>
    </row>
    <row r="9" spans="1:4" ht="6" customHeight="1" x14ac:dyDescent="0.25">
      <c r="A9" s="553" t="s">
        <v>546</v>
      </c>
      <c r="B9" s="554">
        <v>6132</v>
      </c>
      <c r="C9" s="555">
        <v>3.5225048923679059E-2</v>
      </c>
      <c r="D9" s="263"/>
    </row>
    <row r="10" spans="1:4" ht="6" customHeight="1" x14ac:dyDescent="0.25">
      <c r="A10" s="553" t="s">
        <v>547</v>
      </c>
      <c r="B10" s="554">
        <v>6030</v>
      </c>
      <c r="C10" s="555">
        <v>4.2951907131011609E-2</v>
      </c>
      <c r="D10" s="263"/>
    </row>
    <row r="11" spans="1:4" ht="6" customHeight="1" x14ac:dyDescent="0.25">
      <c r="A11" s="553" t="s">
        <v>548</v>
      </c>
      <c r="B11" s="554">
        <v>5855</v>
      </c>
      <c r="C11" s="555">
        <v>4.9530315969257048E-2</v>
      </c>
      <c r="D11" s="263"/>
    </row>
    <row r="12" spans="1:4" ht="6" customHeight="1" x14ac:dyDescent="0.25">
      <c r="A12" s="553" t="s">
        <v>549</v>
      </c>
      <c r="B12" s="554">
        <v>5498</v>
      </c>
      <c r="C12" s="555">
        <v>5.5656602400873043E-2</v>
      </c>
      <c r="D12" s="263"/>
    </row>
    <row r="13" spans="1:4" ht="6" customHeight="1" x14ac:dyDescent="0.25">
      <c r="A13" s="553" t="s">
        <v>550</v>
      </c>
      <c r="B13" s="554">
        <v>5274</v>
      </c>
      <c r="C13" s="555">
        <v>6.7690557451649605E-2</v>
      </c>
      <c r="D13" s="263"/>
    </row>
    <row r="14" spans="1:4" ht="6" customHeight="1" x14ac:dyDescent="0.25">
      <c r="A14" s="553" t="s">
        <v>551</v>
      </c>
      <c r="B14" s="554">
        <v>4937</v>
      </c>
      <c r="C14" s="555">
        <v>7.2311120113429203E-2</v>
      </c>
      <c r="D14" s="263"/>
    </row>
    <row r="15" spans="1:4" ht="6" customHeight="1" x14ac:dyDescent="0.25">
      <c r="A15" s="553" t="s">
        <v>552</v>
      </c>
      <c r="B15" s="554">
        <v>4843</v>
      </c>
      <c r="C15" s="555">
        <v>8.2386950237456125E-2</v>
      </c>
      <c r="D15" s="263"/>
    </row>
    <row r="16" spans="1:4" ht="6" customHeight="1" x14ac:dyDescent="0.25">
      <c r="A16" s="553" t="s">
        <v>553</v>
      </c>
      <c r="B16" s="554">
        <v>4554</v>
      </c>
      <c r="C16" s="555">
        <v>4.9626701800614847E-2</v>
      </c>
      <c r="D16" s="263"/>
    </row>
    <row r="17" spans="1:4" ht="6" customHeight="1" x14ac:dyDescent="0.25">
      <c r="A17" s="553" t="s">
        <v>554</v>
      </c>
      <c r="B17" s="554">
        <v>4370</v>
      </c>
      <c r="C17" s="555">
        <v>4.8512585812356977E-2</v>
      </c>
      <c r="D17" s="263"/>
    </row>
    <row r="18" spans="1:4" ht="6" customHeight="1" x14ac:dyDescent="0.25">
      <c r="A18" s="553" t="s">
        <v>555</v>
      </c>
      <c r="B18" s="554">
        <v>4196</v>
      </c>
      <c r="C18" s="555">
        <v>4.408960915157293E-2</v>
      </c>
      <c r="D18" s="263"/>
    </row>
    <row r="19" spans="1:4" ht="6" customHeight="1" x14ac:dyDescent="0.25">
      <c r="A19" s="553" t="s">
        <v>556</v>
      </c>
      <c r="B19" s="554">
        <v>3979</v>
      </c>
      <c r="C19" s="555">
        <v>5.4033676803216892E-2</v>
      </c>
      <c r="D19" s="263"/>
    </row>
    <row r="20" spans="1:4" ht="6" customHeight="1" x14ac:dyDescent="0.25">
      <c r="A20" s="553" t="s">
        <v>557</v>
      </c>
      <c r="B20" s="554">
        <v>4001</v>
      </c>
      <c r="C20" s="555">
        <v>4.4238940264933767E-2</v>
      </c>
      <c r="D20" s="263"/>
    </row>
    <row r="21" spans="1:4" ht="6" customHeight="1" x14ac:dyDescent="0.25">
      <c r="A21" s="553" t="s">
        <v>558</v>
      </c>
      <c r="B21" s="554">
        <v>4047</v>
      </c>
      <c r="C21" s="555">
        <v>4.1018038052878673E-2</v>
      </c>
      <c r="D21" s="263"/>
    </row>
    <row r="22" spans="1:4" ht="6" customHeight="1" x14ac:dyDescent="0.25">
      <c r="A22" s="553" t="s">
        <v>559</v>
      </c>
      <c r="B22" s="554">
        <v>4072</v>
      </c>
      <c r="C22" s="555">
        <v>4.1011787819253437E-2</v>
      </c>
      <c r="D22" s="263"/>
    </row>
    <row r="23" spans="1:4" ht="6" customHeight="1" x14ac:dyDescent="0.25">
      <c r="A23" s="553" t="s">
        <v>560</v>
      </c>
      <c r="B23" s="554">
        <v>4100</v>
      </c>
      <c r="C23" s="555">
        <v>3.7560975609756096E-2</v>
      </c>
      <c r="D23" s="263"/>
    </row>
    <row r="24" spans="1:4" ht="6" customHeight="1" x14ac:dyDescent="0.25">
      <c r="A24" s="553" t="s">
        <v>561</v>
      </c>
      <c r="B24" s="554">
        <v>4121</v>
      </c>
      <c r="C24" s="555">
        <v>4.5999999999999999E-2</v>
      </c>
      <c r="D24" s="263"/>
    </row>
    <row r="25" spans="1:4" ht="6" customHeight="1" x14ac:dyDescent="0.25">
      <c r="A25" s="553" t="s">
        <v>562</v>
      </c>
      <c r="B25" s="554">
        <v>4237</v>
      </c>
      <c r="C25" s="555">
        <v>3.5000000000000003E-2</v>
      </c>
      <c r="D25" s="263"/>
    </row>
    <row r="26" spans="1:4" ht="6" customHeight="1" x14ac:dyDescent="0.25">
      <c r="A26" s="553" t="s">
        <v>563</v>
      </c>
      <c r="B26" s="554">
        <v>4255</v>
      </c>
      <c r="C26" s="555">
        <v>0.04</v>
      </c>
      <c r="D26" s="263"/>
    </row>
    <row r="27" spans="1:4" ht="6" customHeight="1" x14ac:dyDescent="0.25">
      <c r="A27" s="553" t="s">
        <v>564</v>
      </c>
      <c r="B27" s="554">
        <v>4347</v>
      </c>
      <c r="C27" s="555">
        <v>3.5000000000000003E-2</v>
      </c>
      <c r="D27" s="263"/>
    </row>
    <row r="28" spans="1:4" ht="6" customHeight="1" x14ac:dyDescent="0.25">
      <c r="A28" s="553" t="s">
        <v>565</v>
      </c>
      <c r="B28" s="554">
        <v>4268</v>
      </c>
      <c r="C28" s="555">
        <v>3.3000000000000002E-2</v>
      </c>
      <c r="D28" s="263"/>
    </row>
    <row r="29" spans="1:4" ht="6" customHeight="1" x14ac:dyDescent="0.25">
      <c r="A29" s="553" t="s">
        <v>566</v>
      </c>
      <c r="B29" s="554">
        <v>4314</v>
      </c>
      <c r="C29" s="555">
        <v>0.04</v>
      </c>
      <c r="D29" s="263"/>
    </row>
    <row r="30" spans="1:4" ht="6" customHeight="1" x14ac:dyDescent="0.25">
      <c r="A30" s="553" t="s">
        <v>567</v>
      </c>
      <c r="B30" s="554">
        <v>4327</v>
      </c>
      <c r="C30" s="555">
        <v>0.03</v>
      </c>
      <c r="D30" s="263"/>
    </row>
    <row r="31" spans="1:4" ht="6" customHeight="1" x14ac:dyDescent="0.25">
      <c r="A31" s="553" t="s">
        <v>568</v>
      </c>
      <c r="B31" s="554">
        <v>4407</v>
      </c>
      <c r="C31" s="555">
        <v>2.8000000000000001E-2</v>
      </c>
      <c r="D31" s="263"/>
    </row>
    <row r="32" spans="1:4" ht="6" customHeight="1" x14ac:dyDescent="0.25">
      <c r="A32" s="553" t="s">
        <v>569</v>
      </c>
      <c r="B32" s="554">
        <v>4448</v>
      </c>
      <c r="C32" s="555">
        <v>2.3E-2</v>
      </c>
      <c r="D32" s="263"/>
    </row>
    <row r="33" spans="1:4" ht="6" customHeight="1" x14ac:dyDescent="0.25">
      <c r="A33" s="553" t="s">
        <v>570</v>
      </c>
      <c r="B33" s="554">
        <v>4618</v>
      </c>
      <c r="C33" s="555">
        <v>2.7E-2</v>
      </c>
      <c r="D33" s="263"/>
    </row>
    <row r="34" spans="1:4" ht="6" customHeight="1" x14ac:dyDescent="0.25">
      <c r="A34" s="553" t="s">
        <v>571</v>
      </c>
      <c r="B34" s="554">
        <v>4612</v>
      </c>
      <c r="C34" s="555">
        <v>2.5999999999999999E-2</v>
      </c>
      <c r="D34" s="263"/>
    </row>
    <row r="35" spans="1:4" ht="6" customHeight="1" x14ac:dyDescent="0.25">
      <c r="A35" s="553" t="s">
        <v>572</v>
      </c>
      <c r="B35" s="554">
        <v>4688</v>
      </c>
      <c r="C35" s="555">
        <v>2.1999999999999999E-2</v>
      </c>
      <c r="D35" s="263"/>
    </row>
    <row r="36" spans="1:4" ht="6" customHeight="1" x14ac:dyDescent="0.25">
      <c r="A36" s="553" t="s">
        <v>573</v>
      </c>
      <c r="B36" s="554">
        <v>4733</v>
      </c>
      <c r="C36" s="555">
        <v>2.1999999999999999E-2</v>
      </c>
      <c r="D36" s="263"/>
    </row>
    <row r="37" spans="1:4" ht="6" customHeight="1" x14ac:dyDescent="0.25">
      <c r="A37" s="556" t="s">
        <v>574</v>
      </c>
      <c r="B37" s="554">
        <v>4770</v>
      </c>
      <c r="C37" s="555">
        <v>2.1999999999999999E-2</v>
      </c>
      <c r="D37" s="263"/>
    </row>
    <row r="38" spans="1:4" ht="6" customHeight="1" x14ac:dyDescent="0.25">
      <c r="A38" s="553" t="s">
        <v>575</v>
      </c>
      <c r="B38" s="554">
        <v>4918</v>
      </c>
      <c r="C38" s="555">
        <v>1.7000000000000001E-2</v>
      </c>
      <c r="D38" s="263"/>
    </row>
    <row r="39" spans="1:4" ht="6" customHeight="1" x14ac:dyDescent="0.25">
      <c r="A39" s="553" t="s">
        <v>576</v>
      </c>
      <c r="B39" s="554">
        <v>5089</v>
      </c>
      <c r="C39" s="555">
        <v>1.9E-2</v>
      </c>
      <c r="D39" s="263"/>
    </row>
    <row r="40" spans="1:4" ht="6" customHeight="1" x14ac:dyDescent="0.25">
      <c r="A40" s="553" t="s">
        <v>577</v>
      </c>
      <c r="B40" s="554">
        <v>5170</v>
      </c>
      <c r="C40" s="555">
        <v>1.4999999999999999E-2</v>
      </c>
      <c r="D40" s="263"/>
    </row>
    <row r="41" spans="1:4" ht="6" customHeight="1" x14ac:dyDescent="0.25">
      <c r="A41" s="553" t="s">
        <v>578</v>
      </c>
      <c r="B41" s="554">
        <v>5493</v>
      </c>
      <c r="C41" s="555">
        <v>1.4999999999999999E-2</v>
      </c>
      <c r="D41" s="263"/>
    </row>
    <row r="42" spans="1:4" ht="6" customHeight="1" x14ac:dyDescent="0.25">
      <c r="A42" s="553" t="s">
        <v>579</v>
      </c>
      <c r="B42" s="554">
        <v>5697</v>
      </c>
      <c r="C42" s="555">
        <v>1.6E-2</v>
      </c>
      <c r="D42" s="263"/>
    </row>
    <row r="43" spans="1:4" ht="6" customHeight="1" x14ac:dyDescent="0.25">
      <c r="A43" s="553" t="s">
        <v>580</v>
      </c>
      <c r="B43" s="554">
        <v>5904</v>
      </c>
      <c r="C43" s="555">
        <v>1.2999999999999999E-2</v>
      </c>
      <c r="D43" s="263"/>
    </row>
    <row r="44" spans="1:4" ht="6" customHeight="1" x14ac:dyDescent="0.25">
      <c r="A44" s="553" t="s">
        <v>581</v>
      </c>
      <c r="B44" s="554">
        <v>5967</v>
      </c>
      <c r="C44" s="555">
        <v>1.6E-2</v>
      </c>
      <c r="D44" s="263"/>
    </row>
    <row r="45" spans="1:4" ht="6" customHeight="1" x14ac:dyDescent="0.25">
      <c r="A45" s="557" t="s">
        <v>582</v>
      </c>
      <c r="B45" s="554">
        <v>6000</v>
      </c>
      <c r="C45" s="555">
        <v>1.0999999999999999E-2</v>
      </c>
      <c r="D45" s="263"/>
    </row>
    <row r="46" spans="1:4" x14ac:dyDescent="0.25">
      <c r="A46" s="557" t="s">
        <v>583</v>
      </c>
      <c r="B46" s="554">
        <v>6165</v>
      </c>
      <c r="C46" s="555">
        <v>1.2999999999999999E-2</v>
      </c>
      <c r="D46" s="263"/>
    </row>
    <row r="47" spans="1:4" x14ac:dyDescent="0.25">
      <c r="A47" s="263"/>
      <c r="B47" s="263"/>
      <c r="C47" s="263"/>
      <c r="D47" s="263"/>
    </row>
    <row r="63" spans="1:1" x14ac:dyDescent="0.25">
      <c r="A63" s="106" t="s">
        <v>417</v>
      </c>
    </row>
    <row r="64" spans="1:1" x14ac:dyDescent="0.25">
      <c r="A64" s="40" t="s">
        <v>340</v>
      </c>
    </row>
  </sheetData>
  <mergeCells count="1">
    <mergeCell ref="A2:C2"/>
  </mergeCells>
  <hyperlinks>
    <hyperlink ref="A2:C2" location="TOC!A1" display="Return to Table of Contents"/>
  </hyperlinks>
  <pageMargins left="0.25" right="0.25" top="0.75" bottom="0.75" header="0.3" footer="0.3"/>
  <pageSetup scale="59" fitToHeight="0" orientation="landscape" r:id="rId1"/>
  <headerFooter differentFirst="1">
    <oddHeader>&amp;L2017-18 Survey of Dental Education
Report 2 - Tuition, Admission, and Attrition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zoomScaleNormal="100" workbookViewId="0">
      <pane ySplit="2" topLeftCell="A3" activePane="bottomLeft" state="frozen"/>
      <selection activeCell="G99" sqref="G99"/>
      <selection pane="bottomLeft" activeCell="G99" sqref="G99"/>
    </sheetView>
  </sheetViews>
  <sheetFormatPr defaultColWidth="9.26953125" defaultRowHeight="12.5" x14ac:dyDescent="0.25"/>
  <cols>
    <col min="1" max="1" width="24.7265625" style="43" customWidth="1"/>
    <col min="2" max="2" width="67.7265625" style="43" customWidth="1"/>
    <col min="3" max="16384" width="9.26953125" style="43"/>
  </cols>
  <sheetData>
    <row r="1" spans="1:2" ht="13" x14ac:dyDescent="0.3">
      <c r="A1" s="54" t="s">
        <v>348</v>
      </c>
    </row>
    <row r="2" spans="1:2" x14ac:dyDescent="0.25">
      <c r="A2" s="55" t="s">
        <v>1</v>
      </c>
    </row>
    <row r="4" spans="1:2" ht="45" customHeight="1" x14ac:dyDescent="0.25">
      <c r="A4" s="56" t="s">
        <v>355</v>
      </c>
      <c r="B4" s="57" t="s">
        <v>356</v>
      </c>
    </row>
    <row r="5" spans="1:2" x14ac:dyDescent="0.25">
      <c r="A5" s="58"/>
      <c r="B5" s="59"/>
    </row>
    <row r="6" spans="1:2" ht="25" x14ac:dyDescent="0.25">
      <c r="A6" s="56" t="s">
        <v>357</v>
      </c>
      <c r="B6" s="57" t="s">
        <v>358</v>
      </c>
    </row>
    <row r="7" spans="1:2" x14ac:dyDescent="0.25">
      <c r="A7" s="58"/>
      <c r="B7" s="59"/>
    </row>
    <row r="8" spans="1:2" x14ac:dyDescent="0.25">
      <c r="A8" s="59" t="s">
        <v>359</v>
      </c>
      <c r="B8" s="59" t="s">
        <v>360</v>
      </c>
    </row>
    <row r="9" spans="1:2" x14ac:dyDescent="0.25">
      <c r="A9" s="58"/>
      <c r="B9" s="59"/>
    </row>
    <row r="10" spans="1:2" x14ac:dyDescent="0.25">
      <c r="A10" s="59" t="s">
        <v>361</v>
      </c>
      <c r="B10" s="59" t="s">
        <v>362</v>
      </c>
    </row>
    <row r="11" spans="1:2" x14ac:dyDescent="0.25">
      <c r="A11" s="58"/>
      <c r="B11" s="59"/>
    </row>
    <row r="12" spans="1:2" x14ac:dyDescent="0.25">
      <c r="A12" s="59" t="s">
        <v>363</v>
      </c>
      <c r="B12" s="59" t="s">
        <v>364</v>
      </c>
    </row>
    <row r="13" spans="1:2" x14ac:dyDescent="0.25">
      <c r="A13" s="58"/>
      <c r="B13" s="59"/>
    </row>
    <row r="14" spans="1:2" x14ac:dyDescent="0.25">
      <c r="A14" s="59" t="s">
        <v>365</v>
      </c>
      <c r="B14" s="59" t="s">
        <v>366</v>
      </c>
    </row>
    <row r="15" spans="1:2" x14ac:dyDescent="0.25">
      <c r="A15" s="58"/>
      <c r="B15" s="59"/>
    </row>
    <row r="16" spans="1:2" x14ac:dyDescent="0.25">
      <c r="A16" s="59" t="s">
        <v>367</v>
      </c>
      <c r="B16" s="59" t="s">
        <v>368</v>
      </c>
    </row>
    <row r="17" spans="1:2" x14ac:dyDescent="0.25">
      <c r="A17" s="58"/>
      <c r="B17" s="59"/>
    </row>
    <row r="18" spans="1:2" x14ac:dyDescent="0.25">
      <c r="A18" s="59" t="s">
        <v>369</v>
      </c>
      <c r="B18" s="59" t="s">
        <v>370</v>
      </c>
    </row>
    <row r="19" spans="1:2" x14ac:dyDescent="0.25">
      <c r="A19" s="58"/>
      <c r="B19" s="59"/>
    </row>
    <row r="20" spans="1:2" x14ac:dyDescent="0.25">
      <c r="A20" s="658" t="s">
        <v>371</v>
      </c>
      <c r="B20" s="659" t="s">
        <v>372</v>
      </c>
    </row>
    <row r="21" spans="1:2" ht="42.65" customHeight="1" x14ac:dyDescent="0.25">
      <c r="A21" s="658"/>
      <c r="B21" s="658"/>
    </row>
    <row r="22" spans="1:2" ht="50" x14ac:dyDescent="0.25">
      <c r="A22" s="60" t="s">
        <v>373</v>
      </c>
      <c r="B22" s="61" t="s">
        <v>374</v>
      </c>
    </row>
    <row r="23" spans="1:2" hidden="1" x14ac:dyDescent="0.25">
      <c r="B23" s="60"/>
    </row>
    <row r="25" spans="1:2" ht="37.5" x14ac:dyDescent="0.25">
      <c r="A25" s="60" t="s">
        <v>375</v>
      </c>
      <c r="B25" s="60" t="s">
        <v>376</v>
      </c>
    </row>
    <row r="26" spans="1:2" x14ac:dyDescent="0.25">
      <c r="A26" s="62"/>
    </row>
    <row r="27" spans="1:2" ht="62.5" x14ac:dyDescent="0.25">
      <c r="A27" s="56" t="s">
        <v>377</v>
      </c>
      <c r="B27" s="57" t="s">
        <v>378</v>
      </c>
    </row>
  </sheetData>
  <mergeCells count="2">
    <mergeCell ref="A20:A21"/>
    <mergeCell ref="B20:B21"/>
  </mergeCells>
  <hyperlinks>
    <hyperlink ref="A2" location="TOC!A1" display="Return to Table of Contents"/>
  </hyperlinks>
  <pageMargins left="0.25" right="0.25" top="0.75" bottom="0.75" header="0.3" footer="0.3"/>
  <pageSetup fitToHeight="0" orientation="portrait" r:id="rId1"/>
  <headerFooter differentFirst="1">
    <oddHeader>&amp;L2017-18 Survey of Dental Education
Report 2 - Tuition, Admission, and Attrition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G99" sqref="G99"/>
    </sheetView>
  </sheetViews>
  <sheetFormatPr defaultColWidth="9.1796875" defaultRowHeight="12.5" x14ac:dyDescent="0.25"/>
  <cols>
    <col min="1" max="1" width="14.54296875" style="3" customWidth="1"/>
    <col min="2" max="3" width="16.7265625" style="3" customWidth="1"/>
    <col min="4" max="5" width="18.7265625" style="3" customWidth="1"/>
    <col min="6" max="6" width="12.7265625" style="3" customWidth="1"/>
    <col min="7" max="9" width="11.453125" style="3" customWidth="1"/>
    <col min="10" max="10" width="17.1796875" style="3" customWidth="1"/>
    <col min="11" max="11" width="13.54296875" style="3" customWidth="1"/>
    <col min="12" max="16384" width="9.1796875" style="1"/>
  </cols>
  <sheetData>
    <row r="1" spans="1:11" ht="13" x14ac:dyDescent="0.3">
      <c r="A1" s="2" t="s">
        <v>317</v>
      </c>
    </row>
    <row r="2" spans="1:11" ht="13.5" customHeight="1" thickBot="1" x14ac:dyDescent="0.3">
      <c r="A2" s="663" t="s">
        <v>1</v>
      </c>
      <c r="B2" s="663"/>
    </row>
    <row r="3" spans="1:11" ht="12.75" customHeight="1" x14ac:dyDescent="0.3">
      <c r="A3" s="481"/>
      <c r="B3" s="558"/>
      <c r="C3" s="559"/>
      <c r="D3" s="746" t="s">
        <v>318</v>
      </c>
      <c r="E3" s="747"/>
      <c r="F3" s="560"/>
      <c r="G3" s="681" t="s">
        <v>319</v>
      </c>
      <c r="H3" s="660"/>
      <c r="I3" s="661"/>
      <c r="J3" s="561"/>
      <c r="K3" s="562"/>
    </row>
    <row r="4" spans="1:11" ht="26" x14ac:dyDescent="0.3">
      <c r="A4" s="563" t="s">
        <v>320</v>
      </c>
      <c r="B4" s="564" t="s">
        <v>321</v>
      </c>
      <c r="C4" s="114" t="s">
        <v>180</v>
      </c>
      <c r="D4" s="565" t="s">
        <v>322</v>
      </c>
      <c r="E4" s="566" t="s">
        <v>323</v>
      </c>
      <c r="F4" s="564" t="s">
        <v>324</v>
      </c>
      <c r="G4" s="114" t="s">
        <v>3</v>
      </c>
      <c r="H4" s="137" t="s">
        <v>4</v>
      </c>
      <c r="I4" s="115" t="s">
        <v>5</v>
      </c>
      <c r="J4" s="564" t="s">
        <v>325</v>
      </c>
      <c r="K4" s="567" t="s">
        <v>326</v>
      </c>
    </row>
    <row r="5" spans="1:11" ht="15" customHeight="1" x14ac:dyDescent="0.25">
      <c r="A5" s="568" t="s">
        <v>327</v>
      </c>
      <c r="B5" s="569">
        <v>106</v>
      </c>
      <c r="C5" s="570">
        <v>4733</v>
      </c>
      <c r="D5" s="571">
        <v>1</v>
      </c>
      <c r="E5" s="572">
        <v>1.2</v>
      </c>
      <c r="F5" s="573">
        <v>2.2000000000000002</v>
      </c>
      <c r="G5" s="572">
        <v>1.1000000000000001</v>
      </c>
      <c r="H5" s="574">
        <v>0.6</v>
      </c>
      <c r="I5" s="575">
        <v>0.1</v>
      </c>
      <c r="J5" s="576">
        <v>19038</v>
      </c>
      <c r="K5" s="577">
        <v>1</v>
      </c>
    </row>
    <row r="6" spans="1:11" ht="15" customHeight="1" x14ac:dyDescent="0.25">
      <c r="A6" s="578" t="s">
        <v>145</v>
      </c>
      <c r="B6" s="579">
        <v>103</v>
      </c>
      <c r="C6" s="580">
        <v>4770</v>
      </c>
      <c r="D6" s="581">
        <v>1.1000000000000001</v>
      </c>
      <c r="E6" s="514">
        <v>1.1000000000000001</v>
      </c>
      <c r="F6" s="579">
        <v>2.2000000000000002</v>
      </c>
      <c r="G6" s="514">
        <v>1.1000000000000001</v>
      </c>
      <c r="H6" s="253">
        <v>0.5</v>
      </c>
      <c r="I6" s="531">
        <v>0.3</v>
      </c>
      <c r="J6" s="582">
        <v>19342</v>
      </c>
      <c r="K6" s="583">
        <v>1</v>
      </c>
    </row>
    <row r="7" spans="1:11" ht="15" customHeight="1" x14ac:dyDescent="0.25">
      <c r="A7" s="568" t="s">
        <v>146</v>
      </c>
      <c r="B7" s="569">
        <v>86</v>
      </c>
      <c r="C7" s="570">
        <v>4918</v>
      </c>
      <c r="D7" s="584">
        <v>0.7</v>
      </c>
      <c r="E7" s="509">
        <v>1</v>
      </c>
      <c r="F7" s="569">
        <v>1.7</v>
      </c>
      <c r="G7" s="509">
        <v>1.3</v>
      </c>
      <c r="H7" s="250">
        <v>0.7</v>
      </c>
      <c r="I7" s="524">
        <v>0.3</v>
      </c>
      <c r="J7" s="576">
        <v>19742</v>
      </c>
      <c r="K7" s="577">
        <v>1</v>
      </c>
    </row>
    <row r="8" spans="1:11" ht="15" customHeight="1" x14ac:dyDescent="0.25">
      <c r="A8" s="578" t="s">
        <v>147</v>
      </c>
      <c r="B8" s="579">
        <v>98</v>
      </c>
      <c r="C8" s="580">
        <v>5089</v>
      </c>
      <c r="D8" s="581">
        <v>1</v>
      </c>
      <c r="E8" s="514">
        <v>1</v>
      </c>
      <c r="F8" s="579">
        <v>1.9</v>
      </c>
      <c r="G8" s="514">
        <v>1</v>
      </c>
      <c r="H8" s="253">
        <v>0.7</v>
      </c>
      <c r="I8" s="531">
        <v>0.4</v>
      </c>
      <c r="J8" s="582">
        <v>20119</v>
      </c>
      <c r="K8" s="583">
        <v>1</v>
      </c>
    </row>
    <row r="9" spans="1:11" ht="15" customHeight="1" x14ac:dyDescent="0.25">
      <c r="A9" s="568" t="s">
        <v>148</v>
      </c>
      <c r="B9" s="569">
        <v>76</v>
      </c>
      <c r="C9" s="570">
        <v>5170</v>
      </c>
      <c r="D9" s="584">
        <v>0.7</v>
      </c>
      <c r="E9" s="509">
        <v>0.8</v>
      </c>
      <c r="F9" s="569">
        <v>1.5</v>
      </c>
      <c r="G9" s="509">
        <v>0.9</v>
      </c>
      <c r="H9" s="585">
        <v>0.6</v>
      </c>
      <c r="I9" s="586">
        <v>0.2</v>
      </c>
      <c r="J9" s="576">
        <v>20466</v>
      </c>
      <c r="K9" s="587">
        <v>0.8</v>
      </c>
    </row>
    <row r="10" spans="1:11" ht="15" customHeight="1" x14ac:dyDescent="0.25">
      <c r="A10" s="578" t="s">
        <v>149</v>
      </c>
      <c r="B10" s="579">
        <v>84</v>
      </c>
      <c r="C10" s="580">
        <v>5493</v>
      </c>
      <c r="D10" s="581">
        <v>0.9</v>
      </c>
      <c r="E10" s="514">
        <v>0.7</v>
      </c>
      <c r="F10" s="579">
        <v>1.5</v>
      </c>
      <c r="G10" s="514">
        <v>0.8</v>
      </c>
      <c r="H10" s="588">
        <v>0.5</v>
      </c>
      <c r="I10" s="589">
        <v>0.2</v>
      </c>
      <c r="J10" s="582">
        <v>21278</v>
      </c>
      <c r="K10" s="590">
        <v>0.8</v>
      </c>
    </row>
    <row r="11" spans="1:11" ht="15" customHeight="1" x14ac:dyDescent="0.25">
      <c r="A11" s="568" t="s">
        <v>150</v>
      </c>
      <c r="B11" s="569">
        <v>89</v>
      </c>
      <c r="C11" s="570">
        <v>5697</v>
      </c>
      <c r="D11" s="584">
        <v>0.7</v>
      </c>
      <c r="E11" s="509">
        <v>0.9</v>
      </c>
      <c r="F11" s="569">
        <v>1.6</v>
      </c>
      <c r="G11" s="509">
        <v>0.9</v>
      </c>
      <c r="H11" s="585">
        <v>0.4</v>
      </c>
      <c r="I11" s="586">
        <v>0.2</v>
      </c>
      <c r="J11" s="591">
        <v>21994</v>
      </c>
      <c r="K11" s="587">
        <v>0.8</v>
      </c>
    </row>
    <row r="12" spans="1:11" ht="15" customHeight="1" x14ac:dyDescent="0.25">
      <c r="A12" s="592" t="s">
        <v>151</v>
      </c>
      <c r="B12" s="579">
        <v>79</v>
      </c>
      <c r="C12" s="580">
        <v>5904</v>
      </c>
      <c r="D12" s="581">
        <v>0.8</v>
      </c>
      <c r="E12" s="514">
        <v>0.6</v>
      </c>
      <c r="F12" s="579">
        <v>1.3</v>
      </c>
      <c r="G12" s="514">
        <v>0.8</v>
      </c>
      <c r="H12" s="588">
        <v>0.5</v>
      </c>
      <c r="I12" s="589">
        <v>0.2</v>
      </c>
      <c r="J12" s="593">
        <v>22926</v>
      </c>
      <c r="K12" s="590">
        <v>0.7</v>
      </c>
    </row>
    <row r="13" spans="1:11" ht="15" customHeight="1" x14ac:dyDescent="0.25">
      <c r="A13" s="594" t="s">
        <v>152</v>
      </c>
      <c r="B13" s="569">
        <v>98</v>
      </c>
      <c r="C13" s="570">
        <v>5967</v>
      </c>
      <c r="D13" s="584">
        <v>1</v>
      </c>
      <c r="E13" s="509">
        <v>0.7</v>
      </c>
      <c r="F13" s="569">
        <v>1.6</v>
      </c>
      <c r="G13" s="509">
        <v>0.7</v>
      </c>
      <c r="H13" s="585">
        <v>0.6</v>
      </c>
      <c r="I13" s="586">
        <v>0.3</v>
      </c>
      <c r="J13" s="591">
        <v>23669</v>
      </c>
      <c r="K13" s="587">
        <v>0.8</v>
      </c>
    </row>
    <row r="14" spans="1:11" ht="15" customHeight="1" x14ac:dyDescent="0.25">
      <c r="A14" s="578" t="s">
        <v>153</v>
      </c>
      <c r="B14" s="579">
        <v>67</v>
      </c>
      <c r="C14" s="580">
        <v>6000</v>
      </c>
      <c r="D14" s="581">
        <v>0.6</v>
      </c>
      <c r="E14" s="514">
        <v>0.5</v>
      </c>
      <c r="F14" s="579">
        <v>1.1000000000000001</v>
      </c>
      <c r="G14" s="514">
        <v>0.7</v>
      </c>
      <c r="H14" s="588">
        <v>0.5</v>
      </c>
      <c r="I14" s="589">
        <v>0.2</v>
      </c>
      <c r="J14" s="593">
        <v>24117</v>
      </c>
      <c r="K14" s="590">
        <v>0.6</v>
      </c>
    </row>
    <row r="15" spans="1:11" ht="15" customHeight="1" thickBot="1" x14ac:dyDescent="0.3">
      <c r="A15" s="595" t="s">
        <v>154</v>
      </c>
      <c r="B15" s="596">
        <v>76</v>
      </c>
      <c r="C15" s="597">
        <v>6165</v>
      </c>
      <c r="D15" s="598">
        <v>0.7</v>
      </c>
      <c r="E15" s="599">
        <v>0.5</v>
      </c>
      <c r="F15" s="600">
        <v>1.2</v>
      </c>
      <c r="G15" s="599">
        <v>0.9</v>
      </c>
      <c r="H15" s="601">
        <v>0.6</v>
      </c>
      <c r="I15" s="602">
        <v>0.2</v>
      </c>
      <c r="J15" s="603">
        <v>24677</v>
      </c>
      <c r="K15" s="604">
        <v>0.7</v>
      </c>
    </row>
    <row r="17" spans="1:1" x14ac:dyDescent="0.25">
      <c r="A17" s="106" t="s">
        <v>417</v>
      </c>
    </row>
    <row r="18" spans="1:1" x14ac:dyDescent="0.25">
      <c r="A18" s="40" t="s">
        <v>340</v>
      </c>
    </row>
  </sheetData>
  <mergeCells count="3">
    <mergeCell ref="A2:B2"/>
    <mergeCell ref="D3:E3"/>
    <mergeCell ref="G3:I3"/>
  </mergeCells>
  <hyperlinks>
    <hyperlink ref="A2:B2" location="TOC!A1" display="Return to Table of Contents"/>
  </hyperlinks>
  <pageMargins left="0.25" right="0.25" top="0.75" bottom="0.75" header="0.3" footer="0.3"/>
  <pageSetup scale="63" fitToHeight="0" orientation="portrait" r:id="rId1"/>
  <headerFooter differentFirst="1">
    <oddHeader>&amp;L2017-18 Survey of Dental Education
Report 2 - Tuition, Admission, and Attrition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Normal="100" workbookViewId="0">
      <selection activeCell="G99" sqref="G99"/>
    </sheetView>
  </sheetViews>
  <sheetFormatPr defaultColWidth="9.1796875" defaultRowHeight="12.5" x14ac:dyDescent="0.25"/>
  <cols>
    <col min="1" max="16384" width="9.1796875" style="43"/>
  </cols>
  <sheetData>
    <row r="1" spans="1:16" ht="13" x14ac:dyDescent="0.3">
      <c r="A1" s="54" t="s">
        <v>600</v>
      </c>
    </row>
    <row r="2" spans="1:16" x14ac:dyDescent="0.25">
      <c r="A2" s="739" t="s">
        <v>1</v>
      </c>
      <c r="B2" s="739"/>
      <c r="C2" s="739"/>
    </row>
    <row r="3" spans="1:16" ht="13.5" customHeight="1" x14ac:dyDescent="0.25"/>
    <row r="4" spans="1:16" x14ac:dyDescent="0.25">
      <c r="B4" s="43" t="s">
        <v>587</v>
      </c>
      <c r="C4" s="43" t="s">
        <v>588</v>
      </c>
      <c r="D4" s="43" t="s">
        <v>589</v>
      </c>
    </row>
    <row r="5" spans="1:16" x14ac:dyDescent="0.25">
      <c r="B5" s="43" t="s">
        <v>590</v>
      </c>
      <c r="C5" s="619">
        <v>0.76500000000000001</v>
      </c>
      <c r="D5" s="619">
        <v>0.23499999999999999</v>
      </c>
      <c r="E5" s="619">
        <v>0.5</v>
      </c>
      <c r="F5" s="619">
        <f t="shared" ref="F5:F25" si="0">SUM(C5:D5)</f>
        <v>1</v>
      </c>
    </row>
    <row r="6" spans="1:16" x14ac:dyDescent="0.25">
      <c r="B6" s="43" t="s">
        <v>591</v>
      </c>
      <c r="C6" s="619">
        <v>0.53700000000000003</v>
      </c>
      <c r="D6" s="619">
        <v>0.46300000000000002</v>
      </c>
      <c r="E6" s="619">
        <v>0.5</v>
      </c>
      <c r="F6" s="619">
        <f t="shared" si="0"/>
        <v>1</v>
      </c>
    </row>
    <row r="7" spans="1:16" x14ac:dyDescent="0.25">
      <c r="B7" s="43" t="s">
        <v>592</v>
      </c>
      <c r="C7" s="619">
        <v>0.56799999999999995</v>
      </c>
      <c r="D7" s="619">
        <v>0.432</v>
      </c>
      <c r="E7" s="619">
        <v>0.5</v>
      </c>
      <c r="F7" s="619">
        <f t="shared" si="0"/>
        <v>1</v>
      </c>
    </row>
    <row r="8" spans="1:16" x14ac:dyDescent="0.25">
      <c r="B8" s="43" t="s">
        <v>593</v>
      </c>
      <c r="C8" s="619">
        <v>0.51515151515151514</v>
      </c>
      <c r="D8" s="619">
        <v>0.48484848484848492</v>
      </c>
      <c r="E8" s="619">
        <v>0.5</v>
      </c>
      <c r="F8" s="619">
        <f t="shared" si="0"/>
        <v>1</v>
      </c>
      <c r="P8" s="43">
        <f>44/76</f>
        <v>0.57894736842105265</v>
      </c>
    </row>
    <row r="9" spans="1:16" x14ac:dyDescent="0.25">
      <c r="B9" s="43" t="s">
        <v>594</v>
      </c>
      <c r="C9" s="619">
        <v>0.56399999999999995</v>
      </c>
      <c r="D9" s="619">
        <v>0.436</v>
      </c>
      <c r="E9" s="619">
        <v>0.5</v>
      </c>
      <c r="F9" s="619">
        <f t="shared" si="0"/>
        <v>1</v>
      </c>
      <c r="P9" s="43">
        <f>32/76</f>
        <v>0.42105263157894735</v>
      </c>
    </row>
    <row r="10" spans="1:16" x14ac:dyDescent="0.25">
      <c r="B10" s="43" t="s">
        <v>595</v>
      </c>
      <c r="C10" s="619">
        <v>0.6</v>
      </c>
      <c r="D10" s="619">
        <v>0.39999999999999997</v>
      </c>
      <c r="E10" s="619">
        <v>0.5</v>
      </c>
      <c r="F10" s="619">
        <f t="shared" si="0"/>
        <v>1</v>
      </c>
    </row>
    <row r="11" spans="1:16" x14ac:dyDescent="0.25">
      <c r="B11" s="43" t="s">
        <v>596</v>
      </c>
      <c r="C11" s="619">
        <v>0.4285714285714286</v>
      </c>
      <c r="D11" s="619">
        <v>0.57142857142857151</v>
      </c>
      <c r="E11" s="619">
        <v>0.5</v>
      </c>
      <c r="F11" s="619">
        <f t="shared" si="0"/>
        <v>1</v>
      </c>
    </row>
    <row r="12" spans="1:16" x14ac:dyDescent="0.25">
      <c r="B12" s="43" t="s">
        <v>597</v>
      </c>
      <c r="C12" s="619">
        <v>0.375</v>
      </c>
      <c r="D12" s="619">
        <v>0.625</v>
      </c>
      <c r="E12" s="619">
        <v>0.5</v>
      </c>
      <c r="F12" s="619">
        <f t="shared" si="0"/>
        <v>1</v>
      </c>
    </row>
    <row r="13" spans="1:16" x14ac:dyDescent="0.25">
      <c r="B13" s="43" t="s">
        <v>598</v>
      </c>
      <c r="C13" s="619">
        <v>0.37037037037037035</v>
      </c>
      <c r="D13" s="619">
        <v>0.62962962962962954</v>
      </c>
      <c r="E13" s="619">
        <v>0.5</v>
      </c>
      <c r="F13" s="619">
        <f t="shared" si="0"/>
        <v>0.99999999999999989</v>
      </c>
    </row>
    <row r="14" spans="1:16" x14ac:dyDescent="0.25">
      <c r="B14" s="43" t="s">
        <v>599</v>
      </c>
      <c r="C14" s="619">
        <v>0.38461538461538458</v>
      </c>
      <c r="D14" s="619">
        <v>0.61538461538461542</v>
      </c>
      <c r="E14" s="619">
        <v>0.5</v>
      </c>
      <c r="F14" s="619">
        <f t="shared" si="0"/>
        <v>1</v>
      </c>
    </row>
    <row r="15" spans="1:16" x14ac:dyDescent="0.25">
      <c r="B15" s="43" t="s">
        <v>531</v>
      </c>
      <c r="C15" s="619">
        <v>0.36363636363636365</v>
      </c>
      <c r="D15" s="619">
        <v>0.63636363636363624</v>
      </c>
      <c r="E15" s="619">
        <v>0.5</v>
      </c>
      <c r="F15" s="619">
        <f t="shared" si="0"/>
        <v>0.99999999999999989</v>
      </c>
    </row>
    <row r="16" spans="1:16" x14ac:dyDescent="0.25">
      <c r="B16" s="43" t="s">
        <v>327</v>
      </c>
      <c r="C16" s="619">
        <v>0.54545454545454541</v>
      </c>
      <c r="D16" s="619">
        <v>0.45454545454545453</v>
      </c>
      <c r="E16" s="619">
        <v>0.5</v>
      </c>
      <c r="F16" s="619">
        <f t="shared" si="0"/>
        <v>1</v>
      </c>
    </row>
    <row r="17" spans="2:6" x14ac:dyDescent="0.25">
      <c r="B17" s="43" t="s">
        <v>145</v>
      </c>
      <c r="C17" s="619">
        <v>0.5</v>
      </c>
      <c r="D17" s="619">
        <v>0.5</v>
      </c>
      <c r="E17" s="619">
        <v>0.5</v>
      </c>
      <c r="F17" s="619">
        <f t="shared" si="0"/>
        <v>1</v>
      </c>
    </row>
    <row r="18" spans="2:6" x14ac:dyDescent="0.25">
      <c r="B18" s="43" t="s">
        <v>146</v>
      </c>
      <c r="C18" s="619">
        <v>0.58823529411764708</v>
      </c>
      <c r="D18" s="619">
        <v>0.41176470588235292</v>
      </c>
      <c r="E18" s="619">
        <v>0.5</v>
      </c>
      <c r="F18" s="619">
        <f t="shared" si="0"/>
        <v>1</v>
      </c>
    </row>
    <row r="19" spans="2:6" x14ac:dyDescent="0.25">
      <c r="B19" s="43" t="s">
        <v>147</v>
      </c>
      <c r="C19" s="619">
        <v>0.5</v>
      </c>
      <c r="D19" s="619">
        <v>0.5</v>
      </c>
      <c r="E19" s="619">
        <v>0.5</v>
      </c>
      <c r="F19" s="619">
        <f t="shared" si="0"/>
        <v>1</v>
      </c>
    </row>
    <row r="20" spans="2:6" x14ac:dyDescent="0.25">
      <c r="B20" s="43" t="s">
        <v>148</v>
      </c>
      <c r="C20" s="619">
        <v>0.53333333333333333</v>
      </c>
      <c r="D20" s="619">
        <v>0.46666666666666662</v>
      </c>
      <c r="E20" s="619">
        <v>0.5</v>
      </c>
      <c r="F20" s="619">
        <f t="shared" si="0"/>
        <v>1</v>
      </c>
    </row>
    <row r="21" spans="2:6" x14ac:dyDescent="0.25">
      <c r="B21" s="43" t="s">
        <v>149</v>
      </c>
      <c r="C21" s="619">
        <v>0.437</v>
      </c>
      <c r="D21" s="619">
        <v>0.56299999999999994</v>
      </c>
      <c r="E21" s="619">
        <v>0.5</v>
      </c>
      <c r="F21" s="619">
        <f t="shared" si="0"/>
        <v>1</v>
      </c>
    </row>
    <row r="22" spans="2:6" x14ac:dyDescent="0.25">
      <c r="B22" s="43" t="s">
        <v>150</v>
      </c>
      <c r="C22" s="619">
        <v>0.5625</v>
      </c>
      <c r="D22" s="619">
        <v>0.43749999999999994</v>
      </c>
      <c r="E22" s="619">
        <v>0.5</v>
      </c>
      <c r="F22" s="619">
        <f t="shared" si="0"/>
        <v>1</v>
      </c>
    </row>
    <row r="23" spans="2:6" x14ac:dyDescent="0.25">
      <c r="B23" s="43" t="s">
        <v>151</v>
      </c>
      <c r="C23" s="619">
        <v>0.42899999999999999</v>
      </c>
      <c r="D23" s="619">
        <v>0.57099999999999995</v>
      </c>
      <c r="E23" s="619">
        <v>0.5</v>
      </c>
      <c r="F23" s="619">
        <f t="shared" si="0"/>
        <v>1</v>
      </c>
    </row>
    <row r="24" spans="2:6" x14ac:dyDescent="0.25">
      <c r="B24" s="43" t="s">
        <v>152</v>
      </c>
      <c r="C24" s="619">
        <v>0.41176470588235292</v>
      </c>
      <c r="D24" s="619">
        <v>0.58823529411764708</v>
      </c>
      <c r="E24" s="619">
        <v>0.5</v>
      </c>
      <c r="F24" s="619">
        <f t="shared" si="0"/>
        <v>1</v>
      </c>
    </row>
    <row r="25" spans="2:6" x14ac:dyDescent="0.25">
      <c r="B25" s="43" t="s">
        <v>153</v>
      </c>
      <c r="C25" s="620">
        <v>0.54545454545454541</v>
      </c>
      <c r="D25" s="620">
        <v>0.45454545454545453</v>
      </c>
      <c r="E25" s="619">
        <v>0.5</v>
      </c>
      <c r="F25" s="619">
        <f t="shared" si="0"/>
        <v>1</v>
      </c>
    </row>
    <row r="26" spans="2:6" x14ac:dyDescent="0.25">
      <c r="B26" s="43" t="s">
        <v>154</v>
      </c>
      <c r="C26" s="620">
        <f>32/76</f>
        <v>0.42105263157894735</v>
      </c>
      <c r="D26" s="620">
        <f>44/76</f>
        <v>0.57894736842105265</v>
      </c>
      <c r="E26" s="620">
        <v>0.5</v>
      </c>
      <c r="F26" s="620">
        <v>1</v>
      </c>
    </row>
    <row r="41" spans="1:1" x14ac:dyDescent="0.25">
      <c r="A41" s="106" t="s">
        <v>417</v>
      </c>
    </row>
    <row r="42" spans="1:1" x14ac:dyDescent="0.25">
      <c r="A42" s="40" t="s">
        <v>340</v>
      </c>
    </row>
  </sheetData>
  <mergeCells count="1">
    <mergeCell ref="A2:C2"/>
  </mergeCells>
  <hyperlinks>
    <hyperlink ref="A2:C2" location="TOC!A1" display="Return to Table of Contents"/>
  </hyperlinks>
  <pageMargins left="0.25" right="0.25" top="0.75" bottom="0.75" header="0.3" footer="0.3"/>
  <pageSetup scale="54" fitToHeight="0" orientation="portrait" r:id="rId1"/>
  <headerFooter differentFirst="1">
    <oddHeader>&amp;L2017-18 Survey of Dental Education
Report 2 - Tuition, Admission, and Attrition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A2" sqref="A2:B2"/>
    </sheetView>
  </sheetViews>
  <sheetFormatPr defaultColWidth="9.1796875" defaultRowHeight="12.5" x14ac:dyDescent="0.25"/>
  <cols>
    <col min="1" max="1" width="12.7265625" style="3" customWidth="1"/>
    <col min="2" max="2" width="13.7265625" style="3" bestFit="1" customWidth="1"/>
    <col min="3" max="3" width="15.453125" style="3" bestFit="1" customWidth="1"/>
    <col min="4" max="4" width="13.54296875" style="3" bestFit="1" customWidth="1"/>
    <col min="5" max="5" width="15.453125" style="3" bestFit="1" customWidth="1"/>
    <col min="6" max="6" width="13.54296875" style="3" bestFit="1" customWidth="1"/>
    <col min="7" max="7" width="15.453125" style="3" bestFit="1" customWidth="1"/>
    <col min="8" max="8" width="13.54296875" style="3" bestFit="1" customWidth="1"/>
    <col min="9" max="16384" width="9.1796875" style="1"/>
  </cols>
  <sheetData>
    <row r="1" spans="1:8" ht="13" x14ac:dyDescent="0.3">
      <c r="A1" s="2" t="s">
        <v>328</v>
      </c>
    </row>
    <row r="2" spans="1:8" ht="13" thickBot="1" x14ac:dyDescent="0.3">
      <c r="A2" s="663" t="s">
        <v>1</v>
      </c>
      <c r="B2" s="663"/>
    </row>
    <row r="3" spans="1:8" ht="12.75" customHeight="1" x14ac:dyDescent="0.3">
      <c r="A3" s="664"/>
      <c r="B3" s="674"/>
      <c r="C3" s="666" t="s">
        <v>329</v>
      </c>
      <c r="D3" s="667"/>
      <c r="E3" s="716" t="s">
        <v>330</v>
      </c>
      <c r="F3" s="748"/>
      <c r="G3" s="666" t="s">
        <v>6</v>
      </c>
      <c r="H3" s="669"/>
    </row>
    <row r="4" spans="1:8" ht="13" x14ac:dyDescent="0.3">
      <c r="A4" s="563" t="s">
        <v>331</v>
      </c>
      <c r="B4" s="605" t="s">
        <v>332</v>
      </c>
      <c r="C4" s="606" t="s">
        <v>333</v>
      </c>
      <c r="D4" s="607" t="s">
        <v>334</v>
      </c>
      <c r="E4" s="606" t="s">
        <v>333</v>
      </c>
      <c r="F4" s="607" t="s">
        <v>334</v>
      </c>
      <c r="G4" s="606" t="s">
        <v>333</v>
      </c>
      <c r="H4" s="608" t="s">
        <v>334</v>
      </c>
    </row>
    <row r="5" spans="1:8" ht="15" customHeight="1" x14ac:dyDescent="0.25">
      <c r="A5" s="568" t="s">
        <v>2</v>
      </c>
      <c r="B5" s="609">
        <v>6165</v>
      </c>
      <c r="C5" s="610">
        <v>44</v>
      </c>
      <c r="D5" s="611">
        <v>0.7</v>
      </c>
      <c r="E5" s="249">
        <v>32</v>
      </c>
      <c r="F5" s="611">
        <v>0.5</v>
      </c>
      <c r="G5" s="610">
        <v>76</v>
      </c>
      <c r="H5" s="611">
        <v>1.2</v>
      </c>
    </row>
    <row r="6" spans="1:8" ht="15" customHeight="1" x14ac:dyDescent="0.25">
      <c r="A6" s="578" t="s">
        <v>3</v>
      </c>
      <c r="B6" s="612">
        <v>5973</v>
      </c>
      <c r="C6" s="613">
        <v>28</v>
      </c>
      <c r="D6" s="516">
        <v>0.5</v>
      </c>
      <c r="E6" s="252">
        <v>23</v>
      </c>
      <c r="F6" s="516">
        <v>0.4</v>
      </c>
      <c r="G6" s="613">
        <v>51</v>
      </c>
      <c r="H6" s="516">
        <v>0.9</v>
      </c>
    </row>
    <row r="7" spans="1:8" ht="15" customHeight="1" x14ac:dyDescent="0.25">
      <c r="A7" s="568" t="s">
        <v>4</v>
      </c>
      <c r="B7" s="609">
        <v>6392</v>
      </c>
      <c r="C7" s="610">
        <v>17</v>
      </c>
      <c r="D7" s="511">
        <v>0.3</v>
      </c>
      <c r="E7" s="249">
        <v>20</v>
      </c>
      <c r="F7" s="511">
        <v>0.3</v>
      </c>
      <c r="G7" s="610">
        <v>37</v>
      </c>
      <c r="H7" s="511">
        <v>0.6</v>
      </c>
    </row>
    <row r="8" spans="1:8" ht="15" customHeight="1" x14ac:dyDescent="0.25">
      <c r="A8" s="578" t="s">
        <v>585</v>
      </c>
      <c r="B8" s="612">
        <v>6147</v>
      </c>
      <c r="C8" s="613">
        <v>4</v>
      </c>
      <c r="D8" s="516">
        <v>0.1</v>
      </c>
      <c r="E8" s="252">
        <v>5</v>
      </c>
      <c r="F8" s="516">
        <v>0.1</v>
      </c>
      <c r="G8" s="613">
        <v>9</v>
      </c>
      <c r="H8" s="516">
        <v>0.2</v>
      </c>
    </row>
    <row r="9" spans="1:8" ht="15" customHeight="1" thickBot="1" x14ac:dyDescent="0.3">
      <c r="A9" s="614" t="s">
        <v>6</v>
      </c>
      <c r="B9" s="615">
        <v>24677</v>
      </c>
      <c r="C9" s="616">
        <v>93</v>
      </c>
      <c r="D9" s="617">
        <v>0.4</v>
      </c>
      <c r="E9" s="432">
        <v>80</v>
      </c>
      <c r="F9" s="617">
        <v>0.3</v>
      </c>
      <c r="G9" s="616">
        <v>173</v>
      </c>
      <c r="H9" s="617">
        <v>0.7</v>
      </c>
    </row>
    <row r="10" spans="1:8" x14ac:dyDescent="0.25">
      <c r="A10" s="618" t="s">
        <v>584</v>
      </c>
    </row>
    <row r="12" spans="1:8" x14ac:dyDescent="0.25">
      <c r="A12" s="40" t="s">
        <v>586</v>
      </c>
    </row>
    <row r="13" spans="1:8" x14ac:dyDescent="0.25">
      <c r="A13" s="40" t="s">
        <v>340</v>
      </c>
    </row>
    <row r="17" spans="2:7" x14ac:dyDescent="0.25">
      <c r="B17" s="258"/>
      <c r="C17" s="258"/>
      <c r="E17" s="258"/>
      <c r="G17" s="258"/>
    </row>
  </sheetData>
  <mergeCells count="5">
    <mergeCell ref="A3:B3"/>
    <mergeCell ref="C3:D3"/>
    <mergeCell ref="E3:F3"/>
    <mergeCell ref="G3:H3"/>
    <mergeCell ref="A2:B2"/>
  </mergeCells>
  <hyperlinks>
    <hyperlink ref="A2:B2" location="TOC!A1" display="Return to Table of Contents"/>
  </hyperlinks>
  <pageMargins left="0.25" right="0.25" top="0.75" bottom="0.75" header="0.3" footer="0.3"/>
  <pageSetup scale="91" fitToHeight="0" orientation="portrait" r:id="rId1"/>
  <headerFooter differentFirst="1">
    <oddHeader>&amp;L2017-18 Survey of Dental Education
Report 2 - Tuition, Admission, and Attrition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workbookViewId="0">
      <pane xSplit="2" ySplit="4" topLeftCell="C56" activePane="bottomRight" state="frozen"/>
      <selection activeCell="G99" sqref="G99"/>
      <selection pane="topRight" activeCell="G99" sqref="G99"/>
      <selection pane="bottomLeft" activeCell="G99" sqref="G99"/>
      <selection pane="bottomRight" activeCell="G99" sqref="G99"/>
    </sheetView>
  </sheetViews>
  <sheetFormatPr defaultColWidth="9.1796875" defaultRowHeight="12.5" x14ac:dyDescent="0.25"/>
  <cols>
    <col min="1" max="1" width="5.7265625" style="1" customWidth="1"/>
    <col min="2" max="2" width="50.7265625" style="1" customWidth="1"/>
    <col min="3" max="12" width="13.7265625" style="1" customWidth="1"/>
    <col min="13" max="16384" width="9.1796875" style="1"/>
  </cols>
  <sheetData>
    <row r="1" spans="1:12" ht="13" x14ac:dyDescent="0.3">
      <c r="A1" s="2" t="s">
        <v>0</v>
      </c>
    </row>
    <row r="2" spans="1:12" ht="13" thickBot="1" x14ac:dyDescent="0.3">
      <c r="A2" s="663" t="s">
        <v>1</v>
      </c>
      <c r="B2" s="663"/>
    </row>
    <row r="3" spans="1:12" ht="12.75" customHeight="1" x14ac:dyDescent="0.3">
      <c r="A3" s="664"/>
      <c r="B3" s="665"/>
      <c r="C3" s="660" t="s">
        <v>2</v>
      </c>
      <c r="D3" s="661"/>
      <c r="E3" s="660" t="s">
        <v>3</v>
      </c>
      <c r="F3" s="661"/>
      <c r="G3" s="660" t="s">
        <v>4</v>
      </c>
      <c r="H3" s="661"/>
      <c r="I3" s="660" t="s">
        <v>5</v>
      </c>
      <c r="J3" s="661"/>
      <c r="K3" s="660" t="s">
        <v>6</v>
      </c>
      <c r="L3" s="662"/>
    </row>
    <row r="4" spans="1:12" ht="26" x14ac:dyDescent="0.3">
      <c r="A4" s="4" t="s">
        <v>7</v>
      </c>
      <c r="B4" s="5" t="s">
        <v>8</v>
      </c>
      <c r="C4" s="6" t="s">
        <v>9</v>
      </c>
      <c r="D4" s="7" t="s">
        <v>10</v>
      </c>
      <c r="E4" s="6" t="s">
        <v>9</v>
      </c>
      <c r="F4" s="7" t="s">
        <v>10</v>
      </c>
      <c r="G4" s="6" t="s">
        <v>9</v>
      </c>
      <c r="H4" s="7" t="s">
        <v>10</v>
      </c>
      <c r="I4" s="6" t="s">
        <v>9</v>
      </c>
      <c r="J4" s="7" t="s">
        <v>10</v>
      </c>
      <c r="K4" s="6" t="s">
        <v>9</v>
      </c>
      <c r="L4" s="8" t="s">
        <v>10</v>
      </c>
    </row>
    <row r="5" spans="1:12" x14ac:dyDescent="0.25">
      <c r="A5" s="9" t="s">
        <v>11</v>
      </c>
      <c r="B5" s="10" t="s">
        <v>12</v>
      </c>
      <c r="C5" s="621">
        <v>26936</v>
      </c>
      <c r="D5" s="622">
        <v>62392</v>
      </c>
      <c r="E5" s="621">
        <v>26936</v>
      </c>
      <c r="F5" s="622">
        <v>62392</v>
      </c>
      <c r="G5" s="621">
        <v>26936</v>
      </c>
      <c r="H5" s="622">
        <v>62392</v>
      </c>
      <c r="I5" s="621">
        <v>29484</v>
      </c>
      <c r="J5" s="622">
        <v>68726</v>
      </c>
      <c r="K5" s="621">
        <v>110292</v>
      </c>
      <c r="L5" s="625">
        <v>255902</v>
      </c>
    </row>
    <row r="6" spans="1:12" x14ac:dyDescent="0.25">
      <c r="A6" s="11" t="s">
        <v>13</v>
      </c>
      <c r="B6" s="12" t="s">
        <v>14</v>
      </c>
      <c r="C6" s="13">
        <v>76282</v>
      </c>
      <c r="D6" s="14">
        <v>76282</v>
      </c>
      <c r="E6" s="13">
        <v>76282</v>
      </c>
      <c r="F6" s="14">
        <v>76282</v>
      </c>
      <c r="G6" s="13">
        <v>74144</v>
      </c>
      <c r="H6" s="14">
        <v>74144</v>
      </c>
      <c r="I6" s="13">
        <v>70406</v>
      </c>
      <c r="J6" s="14">
        <v>70406</v>
      </c>
      <c r="K6" s="13">
        <v>297114</v>
      </c>
      <c r="L6" s="15">
        <v>297114</v>
      </c>
    </row>
    <row r="7" spans="1:12" x14ac:dyDescent="0.25">
      <c r="A7" s="9" t="s">
        <v>13</v>
      </c>
      <c r="B7" s="10" t="s">
        <v>15</v>
      </c>
      <c r="C7" s="16">
        <v>74145</v>
      </c>
      <c r="D7" s="17">
        <v>74145</v>
      </c>
      <c r="E7" s="16">
        <v>74145</v>
      </c>
      <c r="F7" s="17">
        <v>74145</v>
      </c>
      <c r="G7" s="16">
        <v>74145</v>
      </c>
      <c r="H7" s="17">
        <v>74145</v>
      </c>
      <c r="I7" s="16">
        <v>74145</v>
      </c>
      <c r="J7" s="17">
        <v>74145</v>
      </c>
      <c r="K7" s="16">
        <v>296580</v>
      </c>
      <c r="L7" s="18">
        <v>296580</v>
      </c>
    </row>
    <row r="8" spans="1:12" ht="14.5" x14ac:dyDescent="0.25">
      <c r="A8" s="11" t="s">
        <v>16</v>
      </c>
      <c r="B8" s="12" t="s">
        <v>341</v>
      </c>
      <c r="C8" s="13">
        <v>107930</v>
      </c>
      <c r="D8" s="14">
        <v>107930</v>
      </c>
      <c r="E8" s="13">
        <v>107930</v>
      </c>
      <c r="F8" s="14">
        <v>107930</v>
      </c>
      <c r="G8" s="13">
        <v>107930</v>
      </c>
      <c r="H8" s="14">
        <v>107930</v>
      </c>
      <c r="I8" s="13" t="s">
        <v>344</v>
      </c>
      <c r="J8" s="14" t="s">
        <v>343</v>
      </c>
      <c r="K8" s="13">
        <v>323790</v>
      </c>
      <c r="L8" s="15">
        <v>323790</v>
      </c>
    </row>
    <row r="9" spans="1:12" x14ac:dyDescent="0.25">
      <c r="A9" s="9" t="s">
        <v>16</v>
      </c>
      <c r="B9" s="10" t="s">
        <v>19</v>
      </c>
      <c r="C9" s="16">
        <v>41631</v>
      </c>
      <c r="D9" s="17">
        <v>53876</v>
      </c>
      <c r="E9" s="16">
        <v>41631</v>
      </c>
      <c r="F9" s="17">
        <v>53876</v>
      </c>
      <c r="G9" s="16">
        <v>46683</v>
      </c>
      <c r="H9" s="17">
        <v>58928</v>
      </c>
      <c r="I9" s="16">
        <v>46683</v>
      </c>
      <c r="J9" s="17">
        <v>58928</v>
      </c>
      <c r="K9" s="16">
        <v>176628</v>
      </c>
      <c r="L9" s="18">
        <v>225608</v>
      </c>
    </row>
    <row r="10" spans="1:12" x14ac:dyDescent="0.25">
      <c r="A10" s="11" t="s">
        <v>16</v>
      </c>
      <c r="B10" s="12" t="s">
        <v>20</v>
      </c>
      <c r="C10" s="13">
        <v>43001</v>
      </c>
      <c r="D10" s="14">
        <v>52399</v>
      </c>
      <c r="E10" s="13">
        <v>46946</v>
      </c>
      <c r="F10" s="14">
        <v>56344</v>
      </c>
      <c r="G10" s="13">
        <v>46946</v>
      </c>
      <c r="H10" s="14">
        <v>56344</v>
      </c>
      <c r="I10" s="13">
        <v>46946</v>
      </c>
      <c r="J10" s="14">
        <v>56344</v>
      </c>
      <c r="K10" s="13">
        <v>183839</v>
      </c>
      <c r="L10" s="15">
        <v>221431</v>
      </c>
    </row>
    <row r="11" spans="1:12" x14ac:dyDescent="0.25">
      <c r="A11" s="9" t="s">
        <v>16</v>
      </c>
      <c r="B11" s="10" t="s">
        <v>21</v>
      </c>
      <c r="C11" s="16">
        <v>91227</v>
      </c>
      <c r="D11" s="17">
        <v>91227</v>
      </c>
      <c r="E11" s="16">
        <v>91227</v>
      </c>
      <c r="F11" s="17">
        <v>91227</v>
      </c>
      <c r="G11" s="16">
        <v>91227</v>
      </c>
      <c r="H11" s="17">
        <v>91227</v>
      </c>
      <c r="I11" s="16">
        <v>60818</v>
      </c>
      <c r="J11" s="17">
        <v>60818</v>
      </c>
      <c r="K11" s="16">
        <v>334499</v>
      </c>
      <c r="L11" s="18">
        <v>334499</v>
      </c>
    </row>
    <row r="12" spans="1:12" x14ac:dyDescent="0.25">
      <c r="A12" s="11" t="s">
        <v>16</v>
      </c>
      <c r="B12" s="12" t="s">
        <v>22</v>
      </c>
      <c r="C12" s="13">
        <v>67845</v>
      </c>
      <c r="D12" s="14">
        <v>67845</v>
      </c>
      <c r="E12" s="13">
        <v>81305</v>
      </c>
      <c r="F12" s="14">
        <v>81305</v>
      </c>
      <c r="G12" s="13">
        <v>81305</v>
      </c>
      <c r="H12" s="14">
        <v>81305</v>
      </c>
      <c r="I12" s="13">
        <v>81305</v>
      </c>
      <c r="J12" s="14">
        <v>81305</v>
      </c>
      <c r="K12" s="13">
        <v>311760</v>
      </c>
      <c r="L12" s="15">
        <v>311760</v>
      </c>
    </row>
    <row r="13" spans="1:12" x14ac:dyDescent="0.25">
      <c r="A13" s="9" t="s">
        <v>16</v>
      </c>
      <c r="B13" s="10" t="s">
        <v>23</v>
      </c>
      <c r="C13" s="16">
        <v>71185</v>
      </c>
      <c r="D13" s="17">
        <v>71185</v>
      </c>
      <c r="E13" s="16">
        <v>71185</v>
      </c>
      <c r="F13" s="17">
        <v>71185</v>
      </c>
      <c r="G13" s="16">
        <v>71185</v>
      </c>
      <c r="H13" s="17">
        <v>71185</v>
      </c>
      <c r="I13" s="16">
        <v>71185</v>
      </c>
      <c r="J13" s="17">
        <v>71185</v>
      </c>
      <c r="K13" s="16">
        <v>284740</v>
      </c>
      <c r="L13" s="18">
        <v>284740</v>
      </c>
    </row>
    <row r="14" spans="1:12" x14ac:dyDescent="0.25">
      <c r="A14" s="11" t="s">
        <v>24</v>
      </c>
      <c r="B14" s="12" t="s">
        <v>25</v>
      </c>
      <c r="C14" s="13">
        <v>36205</v>
      </c>
      <c r="D14" s="14">
        <v>61508</v>
      </c>
      <c r="E14" s="13">
        <v>36205</v>
      </c>
      <c r="F14" s="14">
        <v>61508</v>
      </c>
      <c r="G14" s="13">
        <v>36205</v>
      </c>
      <c r="H14" s="14">
        <v>61508</v>
      </c>
      <c r="I14" s="13">
        <v>36205</v>
      </c>
      <c r="J14" s="14">
        <v>61508</v>
      </c>
      <c r="K14" s="13">
        <v>144820</v>
      </c>
      <c r="L14" s="15">
        <v>246032</v>
      </c>
    </row>
    <row r="15" spans="1:12" x14ac:dyDescent="0.25">
      <c r="A15" s="9" t="s">
        <v>26</v>
      </c>
      <c r="B15" s="10" t="s">
        <v>27</v>
      </c>
      <c r="C15" s="16">
        <v>30667</v>
      </c>
      <c r="D15" s="17">
        <v>65239</v>
      </c>
      <c r="E15" s="16">
        <v>30667</v>
      </c>
      <c r="F15" s="17">
        <v>30667</v>
      </c>
      <c r="G15" s="16">
        <v>30377</v>
      </c>
      <c r="H15" s="17">
        <v>30677</v>
      </c>
      <c r="I15" s="16">
        <v>30677</v>
      </c>
      <c r="J15" s="17">
        <v>30677</v>
      </c>
      <c r="K15" s="16">
        <v>122388</v>
      </c>
      <c r="L15" s="18">
        <v>157260</v>
      </c>
    </row>
    <row r="16" spans="1:12" x14ac:dyDescent="0.25">
      <c r="A16" s="11" t="s">
        <v>28</v>
      </c>
      <c r="B16" s="12" t="s">
        <v>29</v>
      </c>
      <c r="C16" s="13">
        <v>21315</v>
      </c>
      <c r="D16" s="14">
        <v>21315</v>
      </c>
      <c r="E16" s="13">
        <v>21315</v>
      </c>
      <c r="F16" s="14">
        <v>21315</v>
      </c>
      <c r="G16" s="13">
        <v>21315</v>
      </c>
      <c r="H16" s="14">
        <v>21315</v>
      </c>
      <c r="I16" s="13">
        <v>21315</v>
      </c>
      <c r="J16" s="14">
        <v>21315</v>
      </c>
      <c r="K16" s="13">
        <v>85260</v>
      </c>
      <c r="L16" s="15">
        <v>85260</v>
      </c>
    </row>
    <row r="17" spans="1:12" x14ac:dyDescent="0.25">
      <c r="A17" s="9" t="s">
        <v>30</v>
      </c>
      <c r="B17" s="10" t="s">
        <v>31</v>
      </c>
      <c r="C17" s="16">
        <v>37566</v>
      </c>
      <c r="D17" s="17">
        <v>64046</v>
      </c>
      <c r="E17" s="16">
        <v>37566</v>
      </c>
      <c r="F17" s="17">
        <v>64046</v>
      </c>
      <c r="G17" s="16">
        <v>37566</v>
      </c>
      <c r="H17" s="17">
        <v>64046</v>
      </c>
      <c r="I17" s="16">
        <v>37566</v>
      </c>
      <c r="J17" s="17">
        <v>64046</v>
      </c>
      <c r="K17" s="16">
        <v>150264</v>
      </c>
      <c r="L17" s="18">
        <v>256184</v>
      </c>
    </row>
    <row r="18" spans="1:12" x14ac:dyDescent="0.25">
      <c r="A18" s="11" t="s">
        <v>30</v>
      </c>
      <c r="B18" s="12" t="s">
        <v>32</v>
      </c>
      <c r="C18" s="13">
        <v>64950</v>
      </c>
      <c r="D18" s="14">
        <v>65700</v>
      </c>
      <c r="E18" s="13">
        <v>64950</v>
      </c>
      <c r="F18" s="14">
        <v>65700</v>
      </c>
      <c r="G18" s="13">
        <v>64950</v>
      </c>
      <c r="H18" s="14">
        <v>65700</v>
      </c>
      <c r="I18" s="13">
        <v>64950</v>
      </c>
      <c r="J18" s="14">
        <v>65700</v>
      </c>
      <c r="K18" s="13">
        <v>259800</v>
      </c>
      <c r="L18" s="15">
        <v>262800</v>
      </c>
    </row>
    <row r="19" spans="1:12" x14ac:dyDescent="0.25">
      <c r="A19" s="9" t="s">
        <v>30</v>
      </c>
      <c r="B19" s="10" t="s">
        <v>33</v>
      </c>
      <c r="C19" s="16">
        <v>50695</v>
      </c>
      <c r="D19" s="17">
        <v>50695</v>
      </c>
      <c r="E19" s="16">
        <v>50695</v>
      </c>
      <c r="F19" s="17">
        <v>50695</v>
      </c>
      <c r="G19" s="16">
        <v>50695</v>
      </c>
      <c r="H19" s="17">
        <v>50695</v>
      </c>
      <c r="I19" s="16">
        <v>50695</v>
      </c>
      <c r="J19" s="17">
        <v>50695</v>
      </c>
      <c r="K19" s="16">
        <v>202780</v>
      </c>
      <c r="L19" s="18">
        <v>202780</v>
      </c>
    </row>
    <row r="20" spans="1:12" x14ac:dyDescent="0.25">
      <c r="A20" s="11" t="s">
        <v>34</v>
      </c>
      <c r="B20" s="12" t="s">
        <v>35</v>
      </c>
      <c r="C20" s="13">
        <v>27900</v>
      </c>
      <c r="D20" s="14">
        <v>68610</v>
      </c>
      <c r="E20" s="13">
        <v>27900</v>
      </c>
      <c r="F20" s="14">
        <v>68610</v>
      </c>
      <c r="G20" s="13">
        <v>27900</v>
      </c>
      <c r="H20" s="14">
        <v>68610</v>
      </c>
      <c r="I20" s="13">
        <v>18600</v>
      </c>
      <c r="J20" s="14">
        <v>45740</v>
      </c>
      <c r="K20" s="13">
        <v>102300</v>
      </c>
      <c r="L20" s="15">
        <v>251570</v>
      </c>
    </row>
    <row r="21" spans="1:12" x14ac:dyDescent="0.25">
      <c r="A21" s="9" t="s">
        <v>36</v>
      </c>
      <c r="B21" s="10" t="s">
        <v>37</v>
      </c>
      <c r="C21" s="16">
        <v>36664</v>
      </c>
      <c r="D21" s="17">
        <v>84328</v>
      </c>
      <c r="E21" s="16">
        <v>36664</v>
      </c>
      <c r="F21" s="17">
        <v>84328</v>
      </c>
      <c r="G21" s="16">
        <v>36664</v>
      </c>
      <c r="H21" s="17">
        <v>84328</v>
      </c>
      <c r="I21" s="16">
        <v>29998</v>
      </c>
      <c r="J21" s="17">
        <v>68996</v>
      </c>
      <c r="K21" s="16">
        <v>139990</v>
      </c>
      <c r="L21" s="18">
        <v>321980</v>
      </c>
    </row>
    <row r="22" spans="1:12" x14ac:dyDescent="0.25">
      <c r="A22" s="11" t="s">
        <v>36</v>
      </c>
      <c r="B22" s="12" t="s">
        <v>38</v>
      </c>
      <c r="C22" s="13">
        <v>33384</v>
      </c>
      <c r="D22" s="14">
        <v>60074</v>
      </c>
      <c r="E22" s="13">
        <v>50076</v>
      </c>
      <c r="F22" s="14">
        <v>90111</v>
      </c>
      <c r="G22" s="13">
        <v>50076</v>
      </c>
      <c r="H22" s="14">
        <v>90111</v>
      </c>
      <c r="I22" s="13">
        <v>50076</v>
      </c>
      <c r="J22" s="14">
        <v>90111</v>
      </c>
      <c r="K22" s="13">
        <v>183612</v>
      </c>
      <c r="L22" s="15">
        <v>330407</v>
      </c>
    </row>
    <row r="23" spans="1:12" x14ac:dyDescent="0.25">
      <c r="A23" s="9" t="s">
        <v>36</v>
      </c>
      <c r="B23" s="10" t="s">
        <v>39</v>
      </c>
      <c r="C23" s="16">
        <v>76676</v>
      </c>
      <c r="D23" s="17">
        <v>76676</v>
      </c>
      <c r="E23" s="16">
        <v>76676</v>
      </c>
      <c r="F23" s="17">
        <v>76676</v>
      </c>
      <c r="G23" s="16">
        <v>76676</v>
      </c>
      <c r="H23" s="17">
        <v>76676</v>
      </c>
      <c r="I23" s="16">
        <v>76676</v>
      </c>
      <c r="J23" s="17">
        <v>76676</v>
      </c>
      <c r="K23" s="16">
        <v>306704</v>
      </c>
      <c r="L23" s="18">
        <v>306704</v>
      </c>
    </row>
    <row r="24" spans="1:12" x14ac:dyDescent="0.25">
      <c r="A24" s="11" t="s">
        <v>40</v>
      </c>
      <c r="B24" s="12" t="s">
        <v>41</v>
      </c>
      <c r="C24" s="13">
        <v>33676</v>
      </c>
      <c r="D24" s="14">
        <v>73923</v>
      </c>
      <c r="E24" s="13">
        <v>33676</v>
      </c>
      <c r="F24" s="14">
        <v>73923</v>
      </c>
      <c r="G24" s="13">
        <v>33676</v>
      </c>
      <c r="H24" s="14">
        <v>73923</v>
      </c>
      <c r="I24" s="13">
        <v>33676</v>
      </c>
      <c r="J24" s="14">
        <v>73923</v>
      </c>
      <c r="K24" s="13">
        <v>134704</v>
      </c>
      <c r="L24" s="15">
        <v>295692</v>
      </c>
    </row>
    <row r="25" spans="1:12" x14ac:dyDescent="0.25">
      <c r="A25" s="9" t="s">
        <v>42</v>
      </c>
      <c r="B25" s="10" t="s">
        <v>43</v>
      </c>
      <c r="C25" s="16">
        <v>44056</v>
      </c>
      <c r="D25" s="17">
        <v>69728</v>
      </c>
      <c r="E25" s="16">
        <v>44056</v>
      </c>
      <c r="F25" s="17">
        <v>69728</v>
      </c>
      <c r="G25" s="16">
        <v>44056</v>
      </c>
      <c r="H25" s="17">
        <v>69728</v>
      </c>
      <c r="I25" s="16">
        <v>44056</v>
      </c>
      <c r="J25" s="17">
        <v>69728</v>
      </c>
      <c r="K25" s="16">
        <v>176224</v>
      </c>
      <c r="L25" s="18">
        <v>278912</v>
      </c>
    </row>
    <row r="26" spans="1:12" x14ac:dyDescent="0.25">
      <c r="A26" s="11" t="s">
        <v>44</v>
      </c>
      <c r="B26" s="12" t="s">
        <v>45</v>
      </c>
      <c r="C26" s="13">
        <v>31770</v>
      </c>
      <c r="D26" s="14">
        <v>68096</v>
      </c>
      <c r="E26" s="13">
        <v>31770</v>
      </c>
      <c r="F26" s="14">
        <v>68096</v>
      </c>
      <c r="G26" s="13">
        <v>31770</v>
      </c>
      <c r="H26" s="14">
        <v>68096</v>
      </c>
      <c r="I26" s="13">
        <v>31770</v>
      </c>
      <c r="J26" s="14">
        <v>68096</v>
      </c>
      <c r="K26" s="13">
        <v>127080</v>
      </c>
      <c r="L26" s="15">
        <v>272384</v>
      </c>
    </row>
    <row r="27" spans="1:12" x14ac:dyDescent="0.25">
      <c r="A27" s="9" t="s">
        <v>44</v>
      </c>
      <c r="B27" s="10" t="s">
        <v>46</v>
      </c>
      <c r="C27" s="16">
        <v>32412</v>
      </c>
      <c r="D27" s="17">
        <v>67564</v>
      </c>
      <c r="E27" s="16">
        <v>32412</v>
      </c>
      <c r="F27" s="17">
        <v>67564</v>
      </c>
      <c r="G27" s="16">
        <v>32412</v>
      </c>
      <c r="H27" s="17">
        <v>67564</v>
      </c>
      <c r="I27" s="16">
        <v>32412</v>
      </c>
      <c r="J27" s="17">
        <v>67564</v>
      </c>
      <c r="K27" s="16">
        <v>129648</v>
      </c>
      <c r="L27" s="18">
        <v>270256</v>
      </c>
    </row>
    <row r="28" spans="1:12" x14ac:dyDescent="0.25">
      <c r="A28" s="11" t="s">
        <v>47</v>
      </c>
      <c r="B28" s="12" t="s">
        <v>48</v>
      </c>
      <c r="C28" s="13">
        <v>28418</v>
      </c>
      <c r="D28" s="14">
        <v>62418</v>
      </c>
      <c r="E28" s="13">
        <v>28418</v>
      </c>
      <c r="F28" s="14">
        <v>62418</v>
      </c>
      <c r="G28" s="13">
        <v>28418</v>
      </c>
      <c r="H28" s="14">
        <v>62418</v>
      </c>
      <c r="I28" s="13">
        <v>28418</v>
      </c>
      <c r="J28" s="14">
        <v>62418</v>
      </c>
      <c r="K28" s="13">
        <v>113672</v>
      </c>
      <c r="L28" s="15">
        <v>249672</v>
      </c>
    </row>
    <row r="29" spans="1:12" x14ac:dyDescent="0.25">
      <c r="A29" s="9" t="s">
        <v>49</v>
      </c>
      <c r="B29" s="10" t="s">
        <v>50</v>
      </c>
      <c r="C29" s="16">
        <v>62730</v>
      </c>
      <c r="D29" s="17">
        <v>62730</v>
      </c>
      <c r="E29" s="16">
        <v>62730</v>
      </c>
      <c r="F29" s="17">
        <v>62730</v>
      </c>
      <c r="G29" s="16">
        <v>62730</v>
      </c>
      <c r="H29" s="17">
        <v>62730</v>
      </c>
      <c r="I29" s="16">
        <v>62730</v>
      </c>
      <c r="J29" s="17">
        <v>62730</v>
      </c>
      <c r="K29" s="16">
        <v>250920</v>
      </c>
      <c r="L29" s="18">
        <v>250920</v>
      </c>
    </row>
    <row r="30" spans="1:12" x14ac:dyDescent="0.25">
      <c r="A30" s="11" t="s">
        <v>51</v>
      </c>
      <c r="B30" s="12" t="s">
        <v>52</v>
      </c>
      <c r="C30" s="13">
        <v>38169</v>
      </c>
      <c r="D30" s="14">
        <v>70964</v>
      </c>
      <c r="E30" s="13">
        <v>38169</v>
      </c>
      <c r="F30" s="14">
        <v>70964</v>
      </c>
      <c r="G30" s="13">
        <v>38169</v>
      </c>
      <c r="H30" s="14">
        <v>70964</v>
      </c>
      <c r="I30" s="13">
        <v>38169</v>
      </c>
      <c r="J30" s="14">
        <v>70964</v>
      </c>
      <c r="K30" s="13">
        <v>152676</v>
      </c>
      <c r="L30" s="15">
        <v>283856</v>
      </c>
    </row>
    <row r="31" spans="1:12" x14ac:dyDescent="0.25">
      <c r="A31" s="9" t="s">
        <v>53</v>
      </c>
      <c r="B31" s="10" t="s">
        <v>54</v>
      </c>
      <c r="C31" s="16">
        <v>59800</v>
      </c>
      <c r="D31" s="17">
        <v>59800</v>
      </c>
      <c r="E31" s="16">
        <v>59800</v>
      </c>
      <c r="F31" s="17">
        <v>59800</v>
      </c>
      <c r="G31" s="16">
        <v>59800</v>
      </c>
      <c r="H31" s="17">
        <v>59800</v>
      </c>
      <c r="I31" s="16">
        <v>59800</v>
      </c>
      <c r="J31" s="17">
        <v>59800</v>
      </c>
      <c r="K31" s="16">
        <v>239200</v>
      </c>
      <c r="L31" s="18">
        <v>239200</v>
      </c>
    </row>
    <row r="32" spans="1:12" x14ac:dyDescent="0.25">
      <c r="A32" s="11" t="s">
        <v>53</v>
      </c>
      <c r="B32" s="12" t="s">
        <v>55</v>
      </c>
      <c r="C32" s="13">
        <v>74500</v>
      </c>
      <c r="D32" s="14">
        <v>74500</v>
      </c>
      <c r="E32" s="13">
        <v>74500</v>
      </c>
      <c r="F32" s="14">
        <v>74500</v>
      </c>
      <c r="G32" s="13">
        <v>74500</v>
      </c>
      <c r="H32" s="14">
        <v>74500</v>
      </c>
      <c r="I32" s="13">
        <v>74500</v>
      </c>
      <c r="J32" s="14">
        <v>74500</v>
      </c>
      <c r="K32" s="13">
        <v>298000</v>
      </c>
      <c r="L32" s="15">
        <v>298000</v>
      </c>
    </row>
    <row r="33" spans="1:12" x14ac:dyDescent="0.25">
      <c r="A33" s="9" t="s">
        <v>53</v>
      </c>
      <c r="B33" s="10" t="s">
        <v>56</v>
      </c>
      <c r="C33" s="16">
        <v>73364</v>
      </c>
      <c r="D33" s="17">
        <v>73364</v>
      </c>
      <c r="E33" s="16">
        <v>73364</v>
      </c>
      <c r="F33" s="17">
        <v>73364</v>
      </c>
      <c r="G33" s="16">
        <v>73364</v>
      </c>
      <c r="H33" s="17">
        <v>73364</v>
      </c>
      <c r="I33" s="16">
        <v>73364</v>
      </c>
      <c r="J33" s="17">
        <v>73364</v>
      </c>
      <c r="K33" s="16">
        <v>293456</v>
      </c>
      <c r="L33" s="18">
        <v>293456</v>
      </c>
    </row>
    <row r="34" spans="1:12" x14ac:dyDescent="0.25">
      <c r="A34" s="11" t="s">
        <v>57</v>
      </c>
      <c r="B34" s="12" t="s">
        <v>58</v>
      </c>
      <c r="C34" s="13">
        <v>70686</v>
      </c>
      <c r="D34" s="14">
        <v>70686</v>
      </c>
      <c r="E34" s="13">
        <v>70686</v>
      </c>
      <c r="F34" s="14">
        <v>70686</v>
      </c>
      <c r="G34" s="13">
        <v>70686</v>
      </c>
      <c r="H34" s="14">
        <v>70686</v>
      </c>
      <c r="I34" s="13">
        <v>70686</v>
      </c>
      <c r="J34" s="14">
        <v>70686</v>
      </c>
      <c r="K34" s="13">
        <v>282744</v>
      </c>
      <c r="L34" s="15">
        <v>282744</v>
      </c>
    </row>
    <row r="35" spans="1:12" x14ac:dyDescent="0.25">
      <c r="A35" s="9" t="s">
        <v>57</v>
      </c>
      <c r="B35" s="10" t="s">
        <v>59</v>
      </c>
      <c r="C35" s="16">
        <v>32817</v>
      </c>
      <c r="D35" s="17">
        <v>51312</v>
      </c>
      <c r="E35" s="16">
        <v>39163</v>
      </c>
      <c r="F35" s="17">
        <v>61242</v>
      </c>
      <c r="G35" s="16">
        <v>39163</v>
      </c>
      <c r="H35" s="17">
        <v>61242</v>
      </c>
      <c r="I35" s="16">
        <v>39163</v>
      </c>
      <c r="J35" s="17">
        <v>61242</v>
      </c>
      <c r="K35" s="16">
        <v>150306</v>
      </c>
      <c r="L35" s="18">
        <v>235038</v>
      </c>
    </row>
    <row r="36" spans="1:12" x14ac:dyDescent="0.25">
      <c r="A36" s="11" t="s">
        <v>60</v>
      </c>
      <c r="B36" s="12" t="s">
        <v>61</v>
      </c>
      <c r="C36" s="13">
        <v>36268</v>
      </c>
      <c r="D36" s="14">
        <v>67192</v>
      </c>
      <c r="E36" s="13">
        <v>45877</v>
      </c>
      <c r="F36" s="14">
        <v>84684</v>
      </c>
      <c r="G36" s="13">
        <v>45877</v>
      </c>
      <c r="H36" s="14">
        <v>84684</v>
      </c>
      <c r="I36" s="13">
        <v>45877</v>
      </c>
      <c r="J36" s="14">
        <v>84684</v>
      </c>
      <c r="K36" s="13">
        <v>173899</v>
      </c>
      <c r="L36" s="15">
        <v>321244</v>
      </c>
    </row>
    <row r="37" spans="1:12" x14ac:dyDescent="0.25">
      <c r="A37" s="9" t="s">
        <v>62</v>
      </c>
      <c r="B37" s="10" t="s">
        <v>63</v>
      </c>
      <c r="C37" s="16">
        <v>29523</v>
      </c>
      <c r="D37" s="17">
        <v>69357</v>
      </c>
      <c r="E37" s="16">
        <v>29523</v>
      </c>
      <c r="F37" s="17">
        <v>69357</v>
      </c>
      <c r="G37" s="16">
        <v>29523</v>
      </c>
      <c r="H37" s="17">
        <v>69357</v>
      </c>
      <c r="I37" s="16">
        <v>29523</v>
      </c>
      <c r="J37" s="17">
        <v>69357</v>
      </c>
      <c r="K37" s="16">
        <v>118092</v>
      </c>
      <c r="L37" s="18">
        <v>277428</v>
      </c>
    </row>
    <row r="38" spans="1:12" x14ac:dyDescent="0.25">
      <c r="A38" s="11" t="s">
        <v>64</v>
      </c>
      <c r="B38" s="12" t="s">
        <v>65</v>
      </c>
      <c r="C38" s="13">
        <v>31579</v>
      </c>
      <c r="D38" s="14">
        <v>62937</v>
      </c>
      <c r="E38" s="13">
        <v>31579</v>
      </c>
      <c r="F38" s="14">
        <v>62937</v>
      </c>
      <c r="G38" s="13">
        <v>39098</v>
      </c>
      <c r="H38" s="14">
        <v>77704</v>
      </c>
      <c r="I38" s="13">
        <v>39098</v>
      </c>
      <c r="J38" s="14">
        <v>77704</v>
      </c>
      <c r="K38" s="13">
        <v>141354</v>
      </c>
      <c r="L38" s="15">
        <v>281282</v>
      </c>
    </row>
    <row r="39" spans="1:12" x14ac:dyDescent="0.25">
      <c r="A39" s="9" t="s">
        <v>64</v>
      </c>
      <c r="B39" s="10" t="s">
        <v>66</v>
      </c>
      <c r="C39" s="16">
        <v>71066</v>
      </c>
      <c r="D39" s="17">
        <v>71066</v>
      </c>
      <c r="E39" s="16">
        <v>71066</v>
      </c>
      <c r="F39" s="17">
        <v>71066</v>
      </c>
      <c r="G39" s="16">
        <v>69074</v>
      </c>
      <c r="H39" s="17">
        <v>69074</v>
      </c>
      <c r="I39" s="16">
        <v>68742</v>
      </c>
      <c r="J39" s="17">
        <v>68742</v>
      </c>
      <c r="K39" s="16">
        <v>279948</v>
      </c>
      <c r="L39" s="18">
        <v>279948</v>
      </c>
    </row>
    <row r="40" spans="1:12" x14ac:dyDescent="0.25">
      <c r="A40" s="11" t="s">
        <v>67</v>
      </c>
      <c r="B40" s="12" t="s">
        <v>68</v>
      </c>
      <c r="C40" s="13">
        <v>59238</v>
      </c>
      <c r="D40" s="14">
        <v>59238</v>
      </c>
      <c r="E40" s="13">
        <v>59238</v>
      </c>
      <c r="F40" s="14">
        <v>59238</v>
      </c>
      <c r="G40" s="13">
        <v>59238</v>
      </c>
      <c r="H40" s="14">
        <v>59238</v>
      </c>
      <c r="I40" s="13">
        <v>59238</v>
      </c>
      <c r="J40" s="14">
        <v>59238</v>
      </c>
      <c r="K40" s="13">
        <v>236952</v>
      </c>
      <c r="L40" s="15">
        <v>236952</v>
      </c>
    </row>
    <row r="41" spans="1:12" x14ac:dyDescent="0.25">
      <c r="A41" s="9" t="s">
        <v>67</v>
      </c>
      <c r="B41" s="10" t="s">
        <v>69</v>
      </c>
      <c r="C41" s="16">
        <v>33634</v>
      </c>
      <c r="D41" s="17">
        <v>77390</v>
      </c>
      <c r="E41" s="16">
        <v>31539</v>
      </c>
      <c r="F41" s="17">
        <v>77390</v>
      </c>
      <c r="G41" s="16">
        <v>31539</v>
      </c>
      <c r="H41" s="17">
        <v>77390</v>
      </c>
      <c r="I41" s="16">
        <v>25232</v>
      </c>
      <c r="J41" s="17">
        <v>61912</v>
      </c>
      <c r="K41" s="16">
        <v>121944</v>
      </c>
      <c r="L41" s="18">
        <v>294082</v>
      </c>
    </row>
    <row r="42" spans="1:12" x14ac:dyDescent="0.25">
      <c r="A42" s="11" t="s">
        <v>70</v>
      </c>
      <c r="B42" s="12" t="s">
        <v>71</v>
      </c>
      <c r="C42" s="13">
        <v>56697</v>
      </c>
      <c r="D42" s="14">
        <v>95912</v>
      </c>
      <c r="E42" s="13">
        <v>57122</v>
      </c>
      <c r="F42" s="14">
        <v>96292</v>
      </c>
      <c r="G42" s="13">
        <v>57122</v>
      </c>
      <c r="H42" s="14">
        <v>96337</v>
      </c>
      <c r="I42" s="13">
        <v>37734</v>
      </c>
      <c r="J42" s="14">
        <v>63704</v>
      </c>
      <c r="K42" s="13">
        <v>208675</v>
      </c>
      <c r="L42" s="15">
        <v>352245</v>
      </c>
    </row>
    <row r="43" spans="1:12" x14ac:dyDescent="0.25">
      <c r="A43" s="9" t="s">
        <v>72</v>
      </c>
      <c r="B43" s="10" t="s">
        <v>73</v>
      </c>
      <c r="C43" s="16">
        <v>44024</v>
      </c>
      <c r="D43" s="17">
        <v>71329</v>
      </c>
      <c r="E43" s="16">
        <v>44024</v>
      </c>
      <c r="F43" s="17">
        <v>71329</v>
      </c>
      <c r="G43" s="16">
        <v>44024</v>
      </c>
      <c r="H43" s="17">
        <v>71329</v>
      </c>
      <c r="I43" s="16">
        <v>44024</v>
      </c>
      <c r="J43" s="17">
        <v>71329</v>
      </c>
      <c r="K43" s="16">
        <v>176096</v>
      </c>
      <c r="L43" s="18">
        <v>285316</v>
      </c>
    </row>
    <row r="44" spans="1:12" x14ac:dyDescent="0.25">
      <c r="A44" s="11" t="s">
        <v>74</v>
      </c>
      <c r="B44" s="12" t="s">
        <v>75</v>
      </c>
      <c r="C44" s="13">
        <v>74550</v>
      </c>
      <c r="D44" s="14">
        <v>74550</v>
      </c>
      <c r="E44" s="13">
        <v>74550</v>
      </c>
      <c r="F44" s="14">
        <v>74550</v>
      </c>
      <c r="G44" s="13">
        <v>72100</v>
      </c>
      <c r="H44" s="14">
        <v>72100</v>
      </c>
      <c r="I44" s="13">
        <v>72100</v>
      </c>
      <c r="J44" s="14">
        <v>72100</v>
      </c>
      <c r="K44" s="13">
        <v>293300</v>
      </c>
      <c r="L44" s="15">
        <v>293300</v>
      </c>
    </row>
    <row r="45" spans="1:12" x14ac:dyDescent="0.25">
      <c r="A45" s="9" t="s">
        <v>74</v>
      </c>
      <c r="B45" s="10" t="s">
        <v>76</v>
      </c>
      <c r="C45" s="16">
        <v>75820</v>
      </c>
      <c r="D45" s="17">
        <v>75820</v>
      </c>
      <c r="E45" s="16">
        <v>75820</v>
      </c>
      <c r="F45" s="17">
        <v>75820</v>
      </c>
      <c r="G45" s="16">
        <v>75820</v>
      </c>
      <c r="H45" s="17">
        <v>75820</v>
      </c>
      <c r="I45" s="16">
        <v>75820</v>
      </c>
      <c r="J45" s="17">
        <v>75820</v>
      </c>
      <c r="K45" s="16">
        <v>303280</v>
      </c>
      <c r="L45" s="18">
        <v>303280</v>
      </c>
    </row>
    <row r="46" spans="1:12" x14ac:dyDescent="0.25">
      <c r="A46" s="11" t="s">
        <v>74</v>
      </c>
      <c r="B46" s="12" t="s">
        <v>77</v>
      </c>
      <c r="C46" s="13">
        <v>35130</v>
      </c>
      <c r="D46" s="14">
        <v>62950</v>
      </c>
      <c r="E46" s="13">
        <v>35130</v>
      </c>
      <c r="F46" s="14">
        <v>62950</v>
      </c>
      <c r="G46" s="13">
        <v>35130</v>
      </c>
      <c r="H46" s="14">
        <v>62950</v>
      </c>
      <c r="I46" s="13">
        <v>35130</v>
      </c>
      <c r="J46" s="14">
        <v>62950</v>
      </c>
      <c r="K46" s="13">
        <v>140520</v>
      </c>
      <c r="L46" s="15">
        <v>251800</v>
      </c>
    </row>
    <row r="47" spans="1:12" ht="14.5" x14ac:dyDescent="0.25">
      <c r="A47" s="9" t="s">
        <v>74</v>
      </c>
      <c r="B47" s="10" t="s">
        <v>342</v>
      </c>
      <c r="C47" s="16">
        <v>53750</v>
      </c>
      <c r="D47" s="17">
        <v>53750</v>
      </c>
      <c r="E47" s="16">
        <v>53500</v>
      </c>
      <c r="F47" s="17">
        <v>53500</v>
      </c>
      <c r="G47" s="16" t="s">
        <v>343</v>
      </c>
      <c r="H47" s="17" t="s">
        <v>343</v>
      </c>
      <c r="I47" s="16" t="s">
        <v>343</v>
      </c>
      <c r="J47" s="17" t="s">
        <v>343</v>
      </c>
      <c r="K47" s="16">
        <v>107250</v>
      </c>
      <c r="L47" s="18">
        <v>107250</v>
      </c>
    </row>
    <row r="48" spans="1:12" x14ac:dyDescent="0.25">
      <c r="A48" s="11" t="s">
        <v>74</v>
      </c>
      <c r="B48" s="12" t="s">
        <v>79</v>
      </c>
      <c r="C48" s="13">
        <v>35130</v>
      </c>
      <c r="D48" s="14">
        <v>62950</v>
      </c>
      <c r="E48" s="13">
        <v>35130</v>
      </c>
      <c r="F48" s="14">
        <v>62950</v>
      </c>
      <c r="G48" s="13">
        <v>35130</v>
      </c>
      <c r="H48" s="14">
        <v>62950</v>
      </c>
      <c r="I48" s="13">
        <v>35130</v>
      </c>
      <c r="J48" s="14">
        <v>62950</v>
      </c>
      <c r="K48" s="13">
        <v>140520</v>
      </c>
      <c r="L48" s="15">
        <v>251800</v>
      </c>
    </row>
    <row r="49" spans="1:12" x14ac:dyDescent="0.25">
      <c r="A49" s="9" t="s">
        <v>80</v>
      </c>
      <c r="B49" s="10" t="s">
        <v>81</v>
      </c>
      <c r="C49" s="16">
        <v>35833</v>
      </c>
      <c r="D49" s="17">
        <v>68360</v>
      </c>
      <c r="E49" s="16">
        <v>36787</v>
      </c>
      <c r="F49" s="17">
        <v>72860</v>
      </c>
      <c r="G49" s="16">
        <v>36681</v>
      </c>
      <c r="H49" s="17">
        <v>72360</v>
      </c>
      <c r="I49" s="16">
        <v>32865</v>
      </c>
      <c r="J49" s="17">
        <v>54360</v>
      </c>
      <c r="K49" s="16">
        <v>142166</v>
      </c>
      <c r="L49" s="18">
        <v>267940</v>
      </c>
    </row>
    <row r="50" spans="1:12" x14ac:dyDescent="0.25">
      <c r="A50" s="11" t="s">
        <v>80</v>
      </c>
      <c r="B50" s="12" t="s">
        <v>82</v>
      </c>
      <c r="C50" s="13">
        <v>27944</v>
      </c>
      <c r="D50" s="14">
        <v>27944</v>
      </c>
      <c r="E50" s="13">
        <v>27944</v>
      </c>
      <c r="F50" s="14">
        <v>27944</v>
      </c>
      <c r="G50" s="13">
        <v>27944</v>
      </c>
      <c r="H50" s="14">
        <v>27944</v>
      </c>
      <c r="I50" s="13">
        <v>18630</v>
      </c>
      <c r="J50" s="14">
        <v>18630</v>
      </c>
      <c r="K50" s="13">
        <v>102462</v>
      </c>
      <c r="L50" s="15">
        <v>102462</v>
      </c>
    </row>
    <row r="51" spans="1:12" x14ac:dyDescent="0.25">
      <c r="A51" s="9" t="s">
        <v>83</v>
      </c>
      <c r="B51" s="10" t="s">
        <v>84</v>
      </c>
      <c r="C51" s="16">
        <v>34596</v>
      </c>
      <c r="D51" s="17">
        <v>74580</v>
      </c>
      <c r="E51" s="16">
        <v>45735</v>
      </c>
      <c r="F51" s="17">
        <v>98571</v>
      </c>
      <c r="G51" s="16">
        <v>45735</v>
      </c>
      <c r="H51" s="17">
        <v>98571</v>
      </c>
      <c r="I51" s="16">
        <v>45735</v>
      </c>
      <c r="J51" s="17">
        <v>98571</v>
      </c>
      <c r="K51" s="16">
        <v>171801</v>
      </c>
      <c r="L51" s="18">
        <v>370293</v>
      </c>
    </row>
    <row r="52" spans="1:12" x14ac:dyDescent="0.25">
      <c r="A52" s="11" t="s">
        <v>83</v>
      </c>
      <c r="B52" s="12" t="s">
        <v>85</v>
      </c>
      <c r="C52" s="13">
        <v>67180</v>
      </c>
      <c r="D52" s="14">
        <v>67180</v>
      </c>
      <c r="E52" s="13">
        <v>68129</v>
      </c>
      <c r="F52" s="14">
        <v>68129</v>
      </c>
      <c r="G52" s="13">
        <v>70270</v>
      </c>
      <c r="H52" s="14">
        <v>70270</v>
      </c>
      <c r="I52" s="13">
        <v>70270</v>
      </c>
      <c r="J52" s="14">
        <v>70270</v>
      </c>
      <c r="K52" s="13">
        <v>275849</v>
      </c>
      <c r="L52" s="15">
        <v>275849</v>
      </c>
    </row>
    <row r="53" spans="1:12" x14ac:dyDescent="0.25">
      <c r="A53" s="9" t="s">
        <v>86</v>
      </c>
      <c r="B53" s="10" t="s">
        <v>87</v>
      </c>
      <c r="C53" s="16">
        <v>26228</v>
      </c>
      <c r="D53" s="17">
        <v>62253</v>
      </c>
      <c r="E53" s="16">
        <v>26228</v>
      </c>
      <c r="F53" s="17">
        <v>62253</v>
      </c>
      <c r="G53" s="16">
        <v>26228</v>
      </c>
      <c r="H53" s="17">
        <v>62253</v>
      </c>
      <c r="I53" s="16">
        <v>26288</v>
      </c>
      <c r="J53" s="17">
        <v>62253</v>
      </c>
      <c r="K53" s="16">
        <v>104972</v>
      </c>
      <c r="L53" s="18">
        <v>249012</v>
      </c>
    </row>
    <row r="54" spans="1:12" x14ac:dyDescent="0.25">
      <c r="A54" s="11" t="s">
        <v>88</v>
      </c>
      <c r="B54" s="12" t="s">
        <v>89</v>
      </c>
      <c r="C54" s="13">
        <v>44324</v>
      </c>
      <c r="D54" s="14">
        <v>71536</v>
      </c>
      <c r="E54" s="13">
        <v>43884</v>
      </c>
      <c r="F54" s="14">
        <v>70828</v>
      </c>
      <c r="G54" s="13">
        <v>43448</v>
      </c>
      <c r="H54" s="14">
        <v>70128</v>
      </c>
      <c r="I54" s="13">
        <v>43016</v>
      </c>
      <c r="J54" s="14">
        <v>69432</v>
      </c>
      <c r="K54" s="13">
        <v>174672</v>
      </c>
      <c r="L54" s="15">
        <v>281924</v>
      </c>
    </row>
    <row r="55" spans="1:12" x14ac:dyDescent="0.25">
      <c r="A55" s="9" t="s">
        <v>90</v>
      </c>
      <c r="B55" s="10" t="s">
        <v>91</v>
      </c>
      <c r="C55" s="16">
        <v>55696</v>
      </c>
      <c r="D55" s="17">
        <v>62898</v>
      </c>
      <c r="E55" s="16">
        <v>55696</v>
      </c>
      <c r="F55" s="17">
        <v>62898</v>
      </c>
      <c r="G55" s="16">
        <v>55696</v>
      </c>
      <c r="H55" s="17">
        <v>62898</v>
      </c>
      <c r="I55" s="16">
        <v>55696</v>
      </c>
      <c r="J55" s="17">
        <v>62898</v>
      </c>
      <c r="K55" s="16">
        <v>222784</v>
      </c>
      <c r="L55" s="18">
        <v>251592</v>
      </c>
    </row>
    <row r="56" spans="1:12" x14ac:dyDescent="0.25">
      <c r="A56" s="11" t="s">
        <v>90</v>
      </c>
      <c r="B56" s="12" t="s">
        <v>92</v>
      </c>
      <c r="C56" s="13">
        <v>73134</v>
      </c>
      <c r="D56" s="14">
        <v>73134</v>
      </c>
      <c r="E56" s="13">
        <v>73134</v>
      </c>
      <c r="F56" s="14">
        <v>73134</v>
      </c>
      <c r="G56" s="13">
        <v>73134</v>
      </c>
      <c r="H56" s="14">
        <v>73134</v>
      </c>
      <c r="I56" s="13">
        <v>73134</v>
      </c>
      <c r="J56" s="14">
        <v>73134</v>
      </c>
      <c r="K56" s="13">
        <v>292536</v>
      </c>
      <c r="L56" s="15">
        <v>292536</v>
      </c>
    </row>
    <row r="57" spans="1:12" x14ac:dyDescent="0.25">
      <c r="A57" s="9" t="s">
        <v>90</v>
      </c>
      <c r="B57" s="10" t="s">
        <v>93</v>
      </c>
      <c r="C57" s="16">
        <v>46360</v>
      </c>
      <c r="D57" s="17">
        <v>54396</v>
      </c>
      <c r="E57" s="16">
        <v>46360</v>
      </c>
      <c r="F57" s="17">
        <v>54396</v>
      </c>
      <c r="G57" s="16">
        <v>46360</v>
      </c>
      <c r="H57" s="17">
        <v>54396</v>
      </c>
      <c r="I57" s="16">
        <v>46360</v>
      </c>
      <c r="J57" s="17">
        <v>54396</v>
      </c>
      <c r="K57" s="16">
        <v>185440</v>
      </c>
      <c r="L57" s="18">
        <v>217584</v>
      </c>
    </row>
    <row r="58" spans="1:12" x14ac:dyDescent="0.25">
      <c r="A58" s="11" t="s">
        <v>94</v>
      </c>
      <c r="B58" s="12" t="s">
        <v>95</v>
      </c>
      <c r="C58" s="13">
        <v>47415</v>
      </c>
      <c r="D58" s="14">
        <v>83290</v>
      </c>
      <c r="E58" s="13">
        <v>34300</v>
      </c>
      <c r="F58" s="14">
        <v>60000</v>
      </c>
      <c r="G58" s="13">
        <v>47415</v>
      </c>
      <c r="H58" s="14">
        <v>83290</v>
      </c>
      <c r="I58" s="13">
        <v>47415</v>
      </c>
      <c r="J58" s="14">
        <v>83290</v>
      </c>
      <c r="K58" s="13">
        <v>176545</v>
      </c>
      <c r="L58" s="15">
        <v>309870</v>
      </c>
    </row>
    <row r="59" spans="1:12" x14ac:dyDescent="0.25">
      <c r="A59" s="9" t="s">
        <v>96</v>
      </c>
      <c r="B59" s="10" t="s">
        <v>97</v>
      </c>
      <c r="C59" s="16">
        <v>53979</v>
      </c>
      <c r="D59" s="17">
        <v>53979</v>
      </c>
      <c r="E59" s="16">
        <v>52407</v>
      </c>
      <c r="F59" s="17">
        <v>52407</v>
      </c>
      <c r="G59" s="16">
        <v>50900</v>
      </c>
      <c r="H59" s="17">
        <v>50900</v>
      </c>
      <c r="I59" s="16">
        <v>50900</v>
      </c>
      <c r="J59" s="17">
        <v>50900</v>
      </c>
      <c r="K59" s="16">
        <v>208186</v>
      </c>
      <c r="L59" s="18">
        <v>208186</v>
      </c>
    </row>
    <row r="60" spans="1:12" x14ac:dyDescent="0.25">
      <c r="A60" s="11" t="s">
        <v>96</v>
      </c>
      <c r="B60" s="12" t="s">
        <v>98</v>
      </c>
      <c r="C60" s="13">
        <v>30296</v>
      </c>
      <c r="D60" s="14">
        <v>69056</v>
      </c>
      <c r="E60" s="13">
        <v>30296</v>
      </c>
      <c r="F60" s="14">
        <v>69056</v>
      </c>
      <c r="G60" s="13">
        <v>30296</v>
      </c>
      <c r="H60" s="14">
        <v>69056</v>
      </c>
      <c r="I60" s="13">
        <v>30296</v>
      </c>
      <c r="J60" s="14">
        <v>69056</v>
      </c>
      <c r="K60" s="13">
        <v>121184</v>
      </c>
      <c r="L60" s="15">
        <v>276224</v>
      </c>
    </row>
    <row r="61" spans="1:12" x14ac:dyDescent="0.25">
      <c r="A61" s="9" t="s">
        <v>99</v>
      </c>
      <c r="B61" s="10" t="s">
        <v>100</v>
      </c>
      <c r="C61" s="16">
        <v>18288</v>
      </c>
      <c r="D61" s="17">
        <v>29088</v>
      </c>
      <c r="E61" s="16">
        <v>18288</v>
      </c>
      <c r="F61" s="17">
        <v>29088</v>
      </c>
      <c r="G61" s="16">
        <v>18288</v>
      </c>
      <c r="H61" s="17">
        <v>29088</v>
      </c>
      <c r="I61" s="16">
        <v>18288</v>
      </c>
      <c r="J61" s="17">
        <v>29088</v>
      </c>
      <c r="K61" s="16">
        <v>73152</v>
      </c>
      <c r="L61" s="18">
        <v>116352</v>
      </c>
    </row>
    <row r="62" spans="1:12" x14ac:dyDescent="0.25">
      <c r="A62" s="11" t="s">
        <v>99</v>
      </c>
      <c r="B62" s="12" t="s">
        <v>101</v>
      </c>
      <c r="C62" s="13">
        <v>25382</v>
      </c>
      <c r="D62" s="14">
        <v>36974</v>
      </c>
      <c r="E62" s="13">
        <v>25382</v>
      </c>
      <c r="F62" s="14">
        <v>36974</v>
      </c>
      <c r="G62" s="13">
        <v>25382</v>
      </c>
      <c r="H62" s="14">
        <v>36974</v>
      </c>
      <c r="I62" s="13">
        <v>19382</v>
      </c>
      <c r="J62" s="14">
        <v>30974</v>
      </c>
      <c r="K62" s="13">
        <v>95528</v>
      </c>
      <c r="L62" s="15">
        <v>141896</v>
      </c>
    </row>
    <row r="63" spans="1:12" x14ac:dyDescent="0.25">
      <c r="A63" s="9" t="s">
        <v>99</v>
      </c>
      <c r="B63" s="10" t="s">
        <v>102</v>
      </c>
      <c r="C63" s="16">
        <v>24150</v>
      </c>
      <c r="D63" s="17">
        <v>34950</v>
      </c>
      <c r="E63" s="16">
        <v>24150</v>
      </c>
      <c r="F63" s="17">
        <v>34950</v>
      </c>
      <c r="G63" s="16">
        <v>24150</v>
      </c>
      <c r="H63" s="17">
        <v>34950</v>
      </c>
      <c r="I63" s="16">
        <v>18150</v>
      </c>
      <c r="J63" s="17">
        <v>28950</v>
      </c>
      <c r="K63" s="16">
        <v>90600</v>
      </c>
      <c r="L63" s="18">
        <v>133800</v>
      </c>
    </row>
    <row r="64" spans="1:12" x14ac:dyDescent="0.25">
      <c r="A64" s="11" t="s">
        <v>103</v>
      </c>
      <c r="B64" s="12" t="s">
        <v>104</v>
      </c>
      <c r="C64" s="13">
        <v>73400</v>
      </c>
      <c r="D64" s="14">
        <v>73400</v>
      </c>
      <c r="E64" s="13">
        <v>73400</v>
      </c>
      <c r="F64" s="14">
        <v>73400</v>
      </c>
      <c r="G64" s="13">
        <v>73400</v>
      </c>
      <c r="H64" s="14">
        <v>73400</v>
      </c>
      <c r="I64" s="13">
        <v>73400</v>
      </c>
      <c r="J64" s="14">
        <v>73400</v>
      </c>
      <c r="K64" s="13">
        <v>293600</v>
      </c>
      <c r="L64" s="15">
        <v>293600</v>
      </c>
    </row>
    <row r="65" spans="1:12" x14ac:dyDescent="0.25">
      <c r="A65" s="9" t="s">
        <v>103</v>
      </c>
      <c r="B65" s="10" t="s">
        <v>105</v>
      </c>
      <c r="C65" s="16">
        <v>37806</v>
      </c>
      <c r="D65" s="17">
        <v>71574</v>
      </c>
      <c r="E65" s="16">
        <v>37806</v>
      </c>
      <c r="F65" s="17">
        <v>71574</v>
      </c>
      <c r="G65" s="16">
        <v>37806</v>
      </c>
      <c r="H65" s="17">
        <v>71574</v>
      </c>
      <c r="I65" s="16">
        <v>37806</v>
      </c>
      <c r="J65" s="17">
        <v>71574</v>
      </c>
      <c r="K65" s="16">
        <v>151224</v>
      </c>
      <c r="L65" s="18">
        <v>286296</v>
      </c>
    </row>
    <row r="66" spans="1:12" x14ac:dyDescent="0.25">
      <c r="A66" s="11" t="s">
        <v>106</v>
      </c>
      <c r="B66" s="12" t="s">
        <v>107</v>
      </c>
      <c r="C66" s="13">
        <v>37401</v>
      </c>
      <c r="D66" s="14">
        <v>65905</v>
      </c>
      <c r="E66" s="13">
        <v>37401</v>
      </c>
      <c r="F66" s="14">
        <v>65905</v>
      </c>
      <c r="G66" s="13">
        <v>37401</v>
      </c>
      <c r="H66" s="14">
        <v>65905</v>
      </c>
      <c r="I66" s="13">
        <v>37401</v>
      </c>
      <c r="J66" s="14">
        <v>65905</v>
      </c>
      <c r="K66" s="13">
        <v>149604</v>
      </c>
      <c r="L66" s="15">
        <v>263620</v>
      </c>
    </row>
    <row r="67" spans="1:12" x14ac:dyDescent="0.25">
      <c r="A67" s="9" t="s">
        <v>108</v>
      </c>
      <c r="B67" s="10" t="s">
        <v>109</v>
      </c>
      <c r="C67" s="16">
        <v>55197</v>
      </c>
      <c r="D67" s="17">
        <v>84589</v>
      </c>
      <c r="E67" s="16">
        <v>63524</v>
      </c>
      <c r="F67" s="17">
        <v>97375</v>
      </c>
      <c r="G67" s="16">
        <v>63516</v>
      </c>
      <c r="H67" s="17">
        <v>97375</v>
      </c>
      <c r="I67" s="16">
        <v>58798</v>
      </c>
      <c r="J67" s="17">
        <v>97375</v>
      </c>
      <c r="K67" s="16">
        <v>241035</v>
      </c>
      <c r="L67" s="18">
        <v>376714</v>
      </c>
    </row>
    <row r="68" spans="1:12" x14ac:dyDescent="0.25">
      <c r="A68" s="11" t="s">
        <v>110</v>
      </c>
      <c r="B68" s="12" t="s">
        <v>111</v>
      </c>
      <c r="C68" s="13">
        <v>32616</v>
      </c>
      <c r="D68" s="14">
        <v>76896</v>
      </c>
      <c r="E68" s="13">
        <v>32616</v>
      </c>
      <c r="F68" s="14">
        <v>76896</v>
      </c>
      <c r="G68" s="13">
        <v>32616</v>
      </c>
      <c r="H68" s="14">
        <v>76896</v>
      </c>
      <c r="I68" s="13">
        <v>32616</v>
      </c>
      <c r="J68" s="14">
        <v>76896</v>
      </c>
      <c r="K68" s="13">
        <v>130464</v>
      </c>
      <c r="L68" s="15">
        <v>307584</v>
      </c>
    </row>
    <row r="69" spans="1:12" x14ac:dyDescent="0.25">
      <c r="A69" s="9" t="s">
        <v>112</v>
      </c>
      <c r="B69" s="10" t="s">
        <v>113</v>
      </c>
      <c r="C69" s="16">
        <v>52000</v>
      </c>
      <c r="D69" s="17">
        <v>60660</v>
      </c>
      <c r="E69" s="16">
        <v>52000</v>
      </c>
      <c r="F69" s="17">
        <v>60660</v>
      </c>
      <c r="G69" s="16">
        <v>52000</v>
      </c>
      <c r="H69" s="17">
        <v>60660</v>
      </c>
      <c r="I69" s="16">
        <v>52000</v>
      </c>
      <c r="J69" s="17">
        <v>60660</v>
      </c>
      <c r="K69" s="16">
        <v>208000</v>
      </c>
      <c r="L69" s="18">
        <v>242640</v>
      </c>
    </row>
    <row r="70" spans="1:12" x14ac:dyDescent="0.25">
      <c r="A70" s="11" t="s">
        <v>114</v>
      </c>
      <c r="B70" s="12" t="s">
        <v>115</v>
      </c>
      <c r="C70" s="13">
        <v>9469</v>
      </c>
      <c r="D70" s="14">
        <v>19885</v>
      </c>
      <c r="E70" s="13">
        <v>9283</v>
      </c>
      <c r="F70" s="14">
        <v>19495</v>
      </c>
      <c r="G70" s="13">
        <v>9101</v>
      </c>
      <c r="H70" s="14">
        <v>19113</v>
      </c>
      <c r="I70" s="13">
        <v>9101</v>
      </c>
      <c r="J70" s="14">
        <v>19113</v>
      </c>
      <c r="K70" s="13">
        <v>36954</v>
      </c>
      <c r="L70" s="15">
        <v>77606</v>
      </c>
    </row>
    <row r="71" spans="1:12" ht="13.5" thickBot="1" x14ac:dyDescent="0.3">
      <c r="A71" s="19"/>
      <c r="B71" s="20" t="s">
        <v>116</v>
      </c>
      <c r="C71" s="21"/>
      <c r="D71" s="22"/>
      <c r="E71" s="21"/>
      <c r="F71" s="22"/>
      <c r="G71" s="21"/>
      <c r="H71" s="22"/>
      <c r="I71" s="21"/>
      <c r="J71" s="22"/>
      <c r="K71" s="21"/>
      <c r="L71" s="23"/>
    </row>
    <row r="72" spans="1:12" ht="13" x14ac:dyDescent="0.25">
      <c r="A72" s="24"/>
      <c r="B72" s="25" t="s">
        <v>117</v>
      </c>
      <c r="C72" s="26">
        <v>66</v>
      </c>
      <c r="D72" s="27">
        <v>66</v>
      </c>
      <c r="E72" s="26">
        <v>66</v>
      </c>
      <c r="F72" s="27">
        <v>66</v>
      </c>
      <c r="G72" s="26" t="s">
        <v>335</v>
      </c>
      <c r="H72" s="27" t="s">
        <v>335</v>
      </c>
      <c r="I72" s="26" t="s">
        <v>335</v>
      </c>
      <c r="J72" s="27" t="s">
        <v>335</v>
      </c>
      <c r="K72" s="26" t="s">
        <v>335</v>
      </c>
      <c r="L72" s="28" t="s">
        <v>335</v>
      </c>
    </row>
    <row r="73" spans="1:12" ht="13" x14ac:dyDescent="0.25">
      <c r="A73" s="29"/>
      <c r="B73" s="30" t="s">
        <v>118</v>
      </c>
      <c r="C73" s="31">
        <v>47632</v>
      </c>
      <c r="D73" s="32">
        <v>65266</v>
      </c>
      <c r="E73" s="31">
        <v>48453</v>
      </c>
      <c r="F73" s="32">
        <v>66124</v>
      </c>
      <c r="G73" s="31" t="s">
        <v>335</v>
      </c>
      <c r="H73" s="32" t="s">
        <v>335</v>
      </c>
      <c r="I73" s="31" t="s">
        <v>335</v>
      </c>
      <c r="J73" s="32" t="s">
        <v>335</v>
      </c>
      <c r="K73" s="31" t="s">
        <v>335</v>
      </c>
      <c r="L73" s="33" t="s">
        <v>335</v>
      </c>
    </row>
    <row r="74" spans="1:12" ht="13" x14ac:dyDescent="0.25">
      <c r="A74" s="24"/>
      <c r="B74" s="25" t="s">
        <v>119</v>
      </c>
      <c r="C74" s="26">
        <v>19978</v>
      </c>
      <c r="D74" s="27">
        <v>15575</v>
      </c>
      <c r="E74" s="26">
        <v>20162</v>
      </c>
      <c r="F74" s="27">
        <v>17275</v>
      </c>
      <c r="G74" s="26" t="s">
        <v>335</v>
      </c>
      <c r="H74" s="27" t="s">
        <v>335</v>
      </c>
      <c r="I74" s="26" t="s">
        <v>335</v>
      </c>
      <c r="J74" s="27" t="s">
        <v>335</v>
      </c>
      <c r="K74" s="26" t="s">
        <v>335</v>
      </c>
      <c r="L74" s="28" t="s">
        <v>335</v>
      </c>
    </row>
    <row r="75" spans="1:12" ht="13.5" thickBot="1" x14ac:dyDescent="0.3">
      <c r="A75" s="34"/>
      <c r="B75" s="20" t="s">
        <v>120</v>
      </c>
      <c r="C75" s="21"/>
      <c r="D75" s="22"/>
      <c r="E75" s="21"/>
      <c r="F75" s="22"/>
      <c r="G75" s="21"/>
      <c r="H75" s="22"/>
      <c r="I75" s="21"/>
      <c r="J75" s="22"/>
      <c r="K75" s="21"/>
      <c r="L75" s="23"/>
    </row>
    <row r="76" spans="1:12" ht="13" x14ac:dyDescent="0.25">
      <c r="A76" s="24"/>
      <c r="B76" s="25" t="s">
        <v>117</v>
      </c>
      <c r="C76" s="26">
        <v>65</v>
      </c>
      <c r="D76" s="27">
        <v>65</v>
      </c>
      <c r="E76" s="26">
        <v>65</v>
      </c>
      <c r="F76" s="27">
        <v>65</v>
      </c>
      <c r="G76" s="26">
        <v>65</v>
      </c>
      <c r="H76" s="27">
        <v>65</v>
      </c>
      <c r="I76" s="26">
        <v>64</v>
      </c>
      <c r="J76" s="27">
        <v>64</v>
      </c>
      <c r="K76" s="26">
        <v>65</v>
      </c>
      <c r="L76" s="28">
        <v>65</v>
      </c>
    </row>
    <row r="77" spans="1:12" ht="13" x14ac:dyDescent="0.25">
      <c r="A77" s="29"/>
      <c r="B77" s="30" t="s">
        <v>118</v>
      </c>
      <c r="C77" s="31">
        <v>47538</v>
      </c>
      <c r="D77" s="32">
        <v>65443</v>
      </c>
      <c r="E77" s="31">
        <v>48375</v>
      </c>
      <c r="F77" s="32">
        <v>66319</v>
      </c>
      <c r="G77" s="31">
        <v>48663</v>
      </c>
      <c r="H77" s="32">
        <v>66867</v>
      </c>
      <c r="I77" s="31">
        <v>46120</v>
      </c>
      <c r="J77" s="32">
        <v>63812</v>
      </c>
      <c r="K77" s="31">
        <v>189987</v>
      </c>
      <c r="L77" s="33">
        <v>261458</v>
      </c>
    </row>
    <row r="78" spans="1:12" ht="13.5" thickBot="1" x14ac:dyDescent="0.3">
      <c r="A78" s="35"/>
      <c r="B78" s="36" t="s">
        <v>119</v>
      </c>
      <c r="C78" s="37">
        <v>20119</v>
      </c>
      <c r="D78" s="38">
        <v>15629</v>
      </c>
      <c r="E78" s="37">
        <v>20309</v>
      </c>
      <c r="F78" s="38">
        <v>17336</v>
      </c>
      <c r="G78" s="37">
        <v>20056</v>
      </c>
      <c r="H78" s="38">
        <v>17445</v>
      </c>
      <c r="I78" s="37">
        <v>18660</v>
      </c>
      <c r="J78" s="38">
        <v>16678</v>
      </c>
      <c r="K78" s="37">
        <v>75688</v>
      </c>
      <c r="L78" s="39">
        <v>62189</v>
      </c>
    </row>
    <row r="79" spans="1:12" x14ac:dyDescent="0.25">
      <c r="A79" s="40" t="s">
        <v>336</v>
      </c>
    </row>
    <row r="80" spans="1:12" x14ac:dyDescent="0.25">
      <c r="A80" s="40" t="s">
        <v>337</v>
      </c>
    </row>
    <row r="81" spans="1:1" x14ac:dyDescent="0.25">
      <c r="A81" s="41" t="s">
        <v>338</v>
      </c>
    </row>
    <row r="83" spans="1:1" x14ac:dyDescent="0.25">
      <c r="A83" s="40" t="s">
        <v>339</v>
      </c>
    </row>
    <row r="84" spans="1:1" x14ac:dyDescent="0.25">
      <c r="A84" s="40" t="s">
        <v>340</v>
      </c>
    </row>
  </sheetData>
  <mergeCells count="7">
    <mergeCell ref="I3:J3"/>
    <mergeCell ref="K3:L3"/>
    <mergeCell ref="A2:B2"/>
    <mergeCell ref="A3:B3"/>
    <mergeCell ref="C3:D3"/>
    <mergeCell ref="E3:F3"/>
    <mergeCell ref="G3:H3"/>
  </mergeCells>
  <hyperlinks>
    <hyperlink ref="A2:B2" location="TOC!A1" display="Return to Table of Contents"/>
  </hyperlinks>
  <pageMargins left="0.25" right="0.25" top="0.75" bottom="0.75" header="0.3" footer="0.3"/>
  <pageSetup scale="53" fitToHeight="0" orientation="portrait" r:id="rId1"/>
  <headerFooter differentFirst="1">
    <oddHeader>&amp;L2017-18 Survey of Dental Education
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workbookViewId="0">
      <pane ySplit="4" topLeftCell="A5" activePane="bottomLeft" state="frozen"/>
      <selection activeCell="G99" sqref="G99"/>
      <selection pane="bottomLeft"/>
    </sheetView>
  </sheetViews>
  <sheetFormatPr defaultColWidth="9.1796875" defaultRowHeight="12.5" x14ac:dyDescent="0.25"/>
  <cols>
    <col min="1" max="1" width="5.81640625" style="1" customWidth="1"/>
    <col min="2" max="2" width="53.453125" style="1" customWidth="1"/>
    <col min="3" max="10" width="12.7265625" style="1" customWidth="1"/>
    <col min="11" max="16384" width="9.1796875" style="1"/>
  </cols>
  <sheetData>
    <row r="1" spans="1:10" ht="15" x14ac:dyDescent="0.3">
      <c r="A1" s="2" t="s">
        <v>397</v>
      </c>
    </row>
    <row r="2" spans="1:10" ht="13" thickBot="1" x14ac:dyDescent="0.3">
      <c r="A2" s="663" t="s">
        <v>1</v>
      </c>
      <c r="B2" s="663"/>
    </row>
    <row r="3" spans="1:10" ht="12.75" customHeight="1" x14ac:dyDescent="0.3">
      <c r="A3" s="664"/>
      <c r="B3" s="665"/>
      <c r="C3" s="666" t="s">
        <v>122</v>
      </c>
      <c r="D3" s="667"/>
      <c r="E3" s="668" t="s">
        <v>398</v>
      </c>
      <c r="F3" s="668"/>
      <c r="G3" s="668"/>
      <c r="H3" s="668"/>
      <c r="I3" s="668"/>
      <c r="J3" s="669"/>
    </row>
    <row r="4" spans="1:10" ht="39" x14ac:dyDescent="0.3">
      <c r="A4" s="4" t="s">
        <v>7</v>
      </c>
      <c r="B4" s="5" t="s">
        <v>8</v>
      </c>
      <c r="C4" s="64" t="s">
        <v>9</v>
      </c>
      <c r="D4" s="65" t="s">
        <v>10</v>
      </c>
      <c r="E4" s="64" t="s">
        <v>123</v>
      </c>
      <c r="F4" s="64" t="s">
        <v>2</v>
      </c>
      <c r="G4" s="64" t="s">
        <v>3</v>
      </c>
      <c r="H4" s="64" t="s">
        <v>4</v>
      </c>
      <c r="I4" s="64" t="s">
        <v>5</v>
      </c>
      <c r="J4" s="66" t="s">
        <v>124</v>
      </c>
    </row>
    <row r="5" spans="1:10" x14ac:dyDescent="0.25">
      <c r="A5" s="24" t="s">
        <v>11</v>
      </c>
      <c r="B5" s="10" t="s">
        <v>12</v>
      </c>
      <c r="C5" s="621">
        <v>26936</v>
      </c>
      <c r="D5" s="622">
        <v>62392</v>
      </c>
      <c r="E5" s="621">
        <v>1219</v>
      </c>
      <c r="F5" s="623">
        <v>10962</v>
      </c>
      <c r="G5" s="624">
        <v>11279</v>
      </c>
      <c r="H5" s="624">
        <v>9731</v>
      </c>
      <c r="I5" s="624">
        <v>5573</v>
      </c>
      <c r="J5" s="625">
        <v>37545</v>
      </c>
    </row>
    <row r="6" spans="1:10" x14ac:dyDescent="0.25">
      <c r="A6" s="29" t="s">
        <v>13</v>
      </c>
      <c r="B6" s="12" t="s">
        <v>14</v>
      </c>
      <c r="C6" s="13">
        <v>76282</v>
      </c>
      <c r="D6" s="14">
        <v>76282</v>
      </c>
      <c r="E6" s="13">
        <v>3820</v>
      </c>
      <c r="F6" s="67">
        <v>8985</v>
      </c>
      <c r="G6" s="68">
        <v>13998</v>
      </c>
      <c r="H6" s="68">
        <v>9356</v>
      </c>
      <c r="I6" s="68">
        <v>9902</v>
      </c>
      <c r="J6" s="15">
        <v>42241</v>
      </c>
    </row>
    <row r="7" spans="1:10" x14ac:dyDescent="0.25">
      <c r="A7" s="24" t="s">
        <v>13</v>
      </c>
      <c r="B7" s="10" t="s">
        <v>15</v>
      </c>
      <c r="C7" s="16">
        <v>74145</v>
      </c>
      <c r="D7" s="17">
        <v>74145</v>
      </c>
      <c r="E7" s="16">
        <v>652</v>
      </c>
      <c r="F7" s="69">
        <v>21321</v>
      </c>
      <c r="G7" s="70">
        <v>20062</v>
      </c>
      <c r="H7" s="70">
        <v>17253</v>
      </c>
      <c r="I7" s="70">
        <v>17521</v>
      </c>
      <c r="J7" s="18">
        <v>76157</v>
      </c>
    </row>
    <row r="8" spans="1:10" ht="14.5" x14ac:dyDescent="0.25">
      <c r="A8" s="29" t="s">
        <v>16</v>
      </c>
      <c r="B8" s="12" t="s">
        <v>399</v>
      </c>
      <c r="C8" s="13">
        <v>107930</v>
      </c>
      <c r="D8" s="14">
        <v>107930</v>
      </c>
      <c r="E8" s="13">
        <v>7728</v>
      </c>
      <c r="F8" s="67">
        <v>18097</v>
      </c>
      <c r="G8" s="68">
        <v>15603</v>
      </c>
      <c r="H8" s="68">
        <v>13905</v>
      </c>
      <c r="I8" s="68" t="s">
        <v>406</v>
      </c>
      <c r="J8" s="15">
        <v>47605</v>
      </c>
    </row>
    <row r="9" spans="1:10" x14ac:dyDescent="0.25">
      <c r="A9" s="24" t="s">
        <v>16</v>
      </c>
      <c r="B9" s="10" t="s">
        <v>19</v>
      </c>
      <c r="C9" s="16">
        <v>41631</v>
      </c>
      <c r="D9" s="17">
        <v>53876</v>
      </c>
      <c r="E9" s="16">
        <v>1383</v>
      </c>
      <c r="F9" s="69">
        <v>18337</v>
      </c>
      <c r="G9" s="70">
        <v>15628</v>
      </c>
      <c r="H9" s="70">
        <v>14377</v>
      </c>
      <c r="I9" s="70">
        <v>15304</v>
      </c>
      <c r="J9" s="18">
        <v>63646</v>
      </c>
    </row>
    <row r="10" spans="1:10" x14ac:dyDescent="0.25">
      <c r="A10" s="29" t="s">
        <v>16</v>
      </c>
      <c r="B10" s="12" t="s">
        <v>20</v>
      </c>
      <c r="C10" s="13">
        <v>43001</v>
      </c>
      <c r="D10" s="14">
        <v>52399</v>
      </c>
      <c r="E10" s="71" t="s">
        <v>405</v>
      </c>
      <c r="F10" s="67">
        <v>23193</v>
      </c>
      <c r="G10" s="68">
        <v>17540</v>
      </c>
      <c r="H10" s="68">
        <v>6986</v>
      </c>
      <c r="I10" s="68">
        <v>7321</v>
      </c>
      <c r="J10" s="15">
        <v>55040</v>
      </c>
    </row>
    <row r="11" spans="1:10" x14ac:dyDescent="0.25">
      <c r="A11" s="24" t="s">
        <v>16</v>
      </c>
      <c r="B11" s="10" t="s">
        <v>21</v>
      </c>
      <c r="C11" s="16">
        <v>91227</v>
      </c>
      <c r="D11" s="17">
        <v>91227</v>
      </c>
      <c r="E11" s="16">
        <v>3073</v>
      </c>
      <c r="F11" s="69">
        <v>20626</v>
      </c>
      <c r="G11" s="70">
        <v>15699</v>
      </c>
      <c r="H11" s="70">
        <v>11271</v>
      </c>
      <c r="I11" s="70">
        <v>9191</v>
      </c>
      <c r="J11" s="18">
        <v>56787</v>
      </c>
    </row>
    <row r="12" spans="1:10" x14ac:dyDescent="0.25">
      <c r="A12" s="29" t="s">
        <v>16</v>
      </c>
      <c r="B12" s="12" t="s">
        <v>22</v>
      </c>
      <c r="C12" s="13">
        <v>67845</v>
      </c>
      <c r="D12" s="14">
        <v>67845</v>
      </c>
      <c r="E12" s="13">
        <v>3344</v>
      </c>
      <c r="F12" s="67">
        <v>18647</v>
      </c>
      <c r="G12" s="68">
        <v>14017</v>
      </c>
      <c r="H12" s="68">
        <v>7600</v>
      </c>
      <c r="I12" s="68">
        <v>5760</v>
      </c>
      <c r="J12" s="15">
        <v>46024</v>
      </c>
    </row>
    <row r="13" spans="1:10" x14ac:dyDescent="0.25">
      <c r="A13" s="24" t="s">
        <v>16</v>
      </c>
      <c r="B13" s="10" t="s">
        <v>23</v>
      </c>
      <c r="C13" s="16">
        <v>71185</v>
      </c>
      <c r="D13" s="17">
        <v>71185</v>
      </c>
      <c r="E13" s="16">
        <v>40</v>
      </c>
      <c r="F13" s="69">
        <v>14344</v>
      </c>
      <c r="G13" s="70">
        <v>10907</v>
      </c>
      <c r="H13" s="70">
        <v>10923</v>
      </c>
      <c r="I13" s="70">
        <v>10735</v>
      </c>
      <c r="J13" s="18">
        <v>46909</v>
      </c>
    </row>
    <row r="14" spans="1:10" x14ac:dyDescent="0.25">
      <c r="A14" s="29" t="s">
        <v>24</v>
      </c>
      <c r="B14" s="72" t="s">
        <v>25</v>
      </c>
      <c r="C14" s="67">
        <v>36205</v>
      </c>
      <c r="D14" s="14">
        <v>61508</v>
      </c>
      <c r="E14" s="13">
        <v>619</v>
      </c>
      <c r="F14" s="67">
        <v>14160</v>
      </c>
      <c r="G14" s="68">
        <v>10014</v>
      </c>
      <c r="H14" s="68">
        <v>10014</v>
      </c>
      <c r="I14" s="68">
        <v>9886</v>
      </c>
      <c r="J14" s="15">
        <v>44074</v>
      </c>
    </row>
    <row r="15" spans="1:10" x14ac:dyDescent="0.25">
      <c r="A15" s="24" t="s">
        <v>26</v>
      </c>
      <c r="B15" s="73" t="s">
        <v>27</v>
      </c>
      <c r="C15" s="16">
        <v>30667</v>
      </c>
      <c r="D15" s="17">
        <v>65239</v>
      </c>
      <c r="E15" s="16">
        <v>3341</v>
      </c>
      <c r="F15" s="69">
        <v>13403</v>
      </c>
      <c r="G15" s="70">
        <v>12545</v>
      </c>
      <c r="H15" s="70">
        <v>12216</v>
      </c>
      <c r="I15" s="70">
        <v>10371</v>
      </c>
      <c r="J15" s="18">
        <v>48535</v>
      </c>
    </row>
    <row r="16" spans="1:10" x14ac:dyDescent="0.25">
      <c r="A16" s="29" t="s">
        <v>28</v>
      </c>
      <c r="B16" s="12" t="s">
        <v>29</v>
      </c>
      <c r="C16" s="13">
        <v>21315</v>
      </c>
      <c r="D16" s="14">
        <v>21315</v>
      </c>
      <c r="E16" s="13">
        <v>1455</v>
      </c>
      <c r="F16" s="67">
        <v>10523</v>
      </c>
      <c r="G16" s="68">
        <v>12602</v>
      </c>
      <c r="H16" s="68">
        <v>7913</v>
      </c>
      <c r="I16" s="68">
        <v>4147</v>
      </c>
      <c r="J16" s="15">
        <v>35185</v>
      </c>
    </row>
    <row r="17" spans="1:10" x14ac:dyDescent="0.25">
      <c r="A17" s="24" t="s">
        <v>30</v>
      </c>
      <c r="B17" s="10" t="s">
        <v>31</v>
      </c>
      <c r="C17" s="16">
        <v>37566</v>
      </c>
      <c r="D17" s="17">
        <v>64046</v>
      </c>
      <c r="E17" s="16">
        <v>4154</v>
      </c>
      <c r="F17" s="69">
        <v>11492</v>
      </c>
      <c r="G17" s="70">
        <v>14463</v>
      </c>
      <c r="H17" s="70">
        <v>14022</v>
      </c>
      <c r="I17" s="70">
        <v>10564</v>
      </c>
      <c r="J17" s="18">
        <v>50541</v>
      </c>
    </row>
    <row r="18" spans="1:10" x14ac:dyDescent="0.25">
      <c r="A18" s="29" t="s">
        <v>30</v>
      </c>
      <c r="B18" s="12" t="s">
        <v>32</v>
      </c>
      <c r="C18" s="13">
        <v>64950</v>
      </c>
      <c r="D18" s="14">
        <v>65700</v>
      </c>
      <c r="E18" s="13">
        <v>1584</v>
      </c>
      <c r="F18" s="67">
        <v>19599</v>
      </c>
      <c r="G18" s="68">
        <v>18883</v>
      </c>
      <c r="H18" s="68">
        <v>13583</v>
      </c>
      <c r="I18" s="68">
        <v>12683</v>
      </c>
      <c r="J18" s="15">
        <v>64748</v>
      </c>
    </row>
    <row r="19" spans="1:10" x14ac:dyDescent="0.25">
      <c r="A19" s="24" t="s">
        <v>30</v>
      </c>
      <c r="B19" s="10" t="s">
        <v>33</v>
      </c>
      <c r="C19" s="16">
        <v>50695</v>
      </c>
      <c r="D19" s="17">
        <v>50695</v>
      </c>
      <c r="E19" s="16">
        <v>950</v>
      </c>
      <c r="F19" s="69">
        <v>14577</v>
      </c>
      <c r="G19" s="70">
        <v>12281</v>
      </c>
      <c r="H19" s="70">
        <v>10606</v>
      </c>
      <c r="I19" s="70">
        <v>11988</v>
      </c>
      <c r="J19" s="18">
        <v>49452</v>
      </c>
    </row>
    <row r="20" spans="1:10" x14ac:dyDescent="0.25">
      <c r="A20" s="29" t="s">
        <v>34</v>
      </c>
      <c r="B20" s="12" t="s">
        <v>35</v>
      </c>
      <c r="C20" s="13">
        <v>27900</v>
      </c>
      <c r="D20" s="14">
        <v>68610</v>
      </c>
      <c r="E20" s="13">
        <v>3426</v>
      </c>
      <c r="F20" s="67">
        <v>13239</v>
      </c>
      <c r="G20" s="68">
        <v>13361</v>
      </c>
      <c r="H20" s="68">
        <v>12374</v>
      </c>
      <c r="I20" s="68">
        <v>10064</v>
      </c>
      <c r="J20" s="15">
        <v>49038</v>
      </c>
    </row>
    <row r="21" spans="1:10" x14ac:dyDescent="0.25">
      <c r="A21" s="24" t="s">
        <v>36</v>
      </c>
      <c r="B21" s="10" t="s">
        <v>37</v>
      </c>
      <c r="C21" s="16">
        <v>36664</v>
      </c>
      <c r="D21" s="17">
        <v>84328</v>
      </c>
      <c r="E21" s="16">
        <v>6309</v>
      </c>
      <c r="F21" s="69">
        <v>12285</v>
      </c>
      <c r="G21" s="70">
        <v>15340</v>
      </c>
      <c r="H21" s="70">
        <v>9358</v>
      </c>
      <c r="I21" s="70">
        <v>8211</v>
      </c>
      <c r="J21" s="18">
        <v>45194</v>
      </c>
    </row>
    <row r="22" spans="1:10" x14ac:dyDescent="0.25">
      <c r="A22" s="29" t="s">
        <v>36</v>
      </c>
      <c r="B22" s="12" t="s">
        <v>38</v>
      </c>
      <c r="C22" s="13">
        <v>33384</v>
      </c>
      <c r="D22" s="14">
        <v>60074</v>
      </c>
      <c r="E22" s="13">
        <v>4088</v>
      </c>
      <c r="F22" s="67">
        <v>9822</v>
      </c>
      <c r="G22" s="68">
        <v>17091</v>
      </c>
      <c r="H22" s="68">
        <v>19091</v>
      </c>
      <c r="I22" s="68">
        <v>17091</v>
      </c>
      <c r="J22" s="15">
        <v>63095</v>
      </c>
    </row>
    <row r="23" spans="1:10" x14ac:dyDescent="0.25">
      <c r="A23" s="24" t="s">
        <v>36</v>
      </c>
      <c r="B23" s="10" t="s">
        <v>39</v>
      </c>
      <c r="C23" s="16">
        <v>76676</v>
      </c>
      <c r="D23" s="17">
        <v>76676</v>
      </c>
      <c r="E23" s="16">
        <v>652</v>
      </c>
      <c r="F23" s="69">
        <v>22544</v>
      </c>
      <c r="G23" s="70">
        <v>18220</v>
      </c>
      <c r="H23" s="70">
        <v>17045</v>
      </c>
      <c r="I23" s="70">
        <v>17045</v>
      </c>
      <c r="J23" s="18">
        <v>74854</v>
      </c>
    </row>
    <row r="24" spans="1:10" x14ac:dyDescent="0.25">
      <c r="A24" s="29" t="s">
        <v>40</v>
      </c>
      <c r="B24" s="12" t="s">
        <v>41</v>
      </c>
      <c r="C24" s="13">
        <v>33676</v>
      </c>
      <c r="D24" s="14">
        <v>73923</v>
      </c>
      <c r="E24" s="13">
        <v>335</v>
      </c>
      <c r="F24" s="67">
        <v>18501</v>
      </c>
      <c r="G24" s="68">
        <v>16204</v>
      </c>
      <c r="H24" s="68">
        <v>9349</v>
      </c>
      <c r="I24" s="74">
        <v>7716</v>
      </c>
      <c r="J24" s="15">
        <v>51770</v>
      </c>
    </row>
    <row r="25" spans="1:10" x14ac:dyDescent="0.25">
      <c r="A25" s="24" t="s">
        <v>42</v>
      </c>
      <c r="B25" s="10" t="s">
        <v>43</v>
      </c>
      <c r="C25" s="16">
        <v>44056</v>
      </c>
      <c r="D25" s="17">
        <v>69728</v>
      </c>
      <c r="E25" s="16">
        <v>1453</v>
      </c>
      <c r="F25" s="69">
        <v>18947</v>
      </c>
      <c r="G25" s="70">
        <v>14705</v>
      </c>
      <c r="H25" s="70">
        <v>12423</v>
      </c>
      <c r="I25" s="70">
        <v>8233</v>
      </c>
      <c r="J25" s="18">
        <v>54308</v>
      </c>
    </row>
    <row r="26" spans="1:10" x14ac:dyDescent="0.25">
      <c r="A26" s="29" t="s">
        <v>44</v>
      </c>
      <c r="B26" s="12" t="s">
        <v>45</v>
      </c>
      <c r="C26" s="13">
        <v>31770</v>
      </c>
      <c r="D26" s="14">
        <v>68096</v>
      </c>
      <c r="E26" s="13">
        <v>1538</v>
      </c>
      <c r="F26" s="67">
        <v>10946</v>
      </c>
      <c r="G26" s="68">
        <v>10892</v>
      </c>
      <c r="H26" s="68">
        <v>6616</v>
      </c>
      <c r="I26" s="68">
        <v>7996</v>
      </c>
      <c r="J26" s="15">
        <v>36450</v>
      </c>
    </row>
    <row r="27" spans="1:10" x14ac:dyDescent="0.25">
      <c r="A27" s="24" t="s">
        <v>44</v>
      </c>
      <c r="B27" s="10" t="s">
        <v>46</v>
      </c>
      <c r="C27" s="16">
        <v>32412</v>
      </c>
      <c r="D27" s="17">
        <v>67564</v>
      </c>
      <c r="E27" s="16">
        <v>196</v>
      </c>
      <c r="F27" s="69">
        <v>8265</v>
      </c>
      <c r="G27" s="70">
        <v>8783</v>
      </c>
      <c r="H27" s="70">
        <v>9225</v>
      </c>
      <c r="I27" s="70">
        <v>8285</v>
      </c>
      <c r="J27" s="18">
        <v>34558</v>
      </c>
    </row>
    <row r="28" spans="1:10" x14ac:dyDescent="0.25">
      <c r="A28" s="29" t="s">
        <v>47</v>
      </c>
      <c r="B28" s="12" t="s">
        <v>48</v>
      </c>
      <c r="C28" s="13">
        <v>28418</v>
      </c>
      <c r="D28" s="14">
        <v>62418</v>
      </c>
      <c r="E28" s="13">
        <v>1498</v>
      </c>
      <c r="F28" s="67">
        <v>16623</v>
      </c>
      <c r="G28" s="68">
        <v>15287</v>
      </c>
      <c r="H28" s="68">
        <v>11957</v>
      </c>
      <c r="I28" s="68">
        <v>9383</v>
      </c>
      <c r="J28" s="15">
        <v>53250</v>
      </c>
    </row>
    <row r="29" spans="1:10" x14ac:dyDescent="0.25">
      <c r="A29" s="24" t="s">
        <v>49</v>
      </c>
      <c r="B29" s="10" t="s">
        <v>50</v>
      </c>
      <c r="C29" s="16">
        <v>62730</v>
      </c>
      <c r="D29" s="17">
        <v>62730</v>
      </c>
      <c r="E29" s="75">
        <v>11860</v>
      </c>
      <c r="F29" s="69">
        <v>255</v>
      </c>
      <c r="G29" s="70">
        <v>12115</v>
      </c>
      <c r="H29" s="76">
        <v>12115</v>
      </c>
      <c r="I29" s="70">
        <v>12115</v>
      </c>
      <c r="J29" s="18">
        <v>36600</v>
      </c>
    </row>
    <row r="30" spans="1:10" x14ac:dyDescent="0.25">
      <c r="A30" s="29" t="s">
        <v>51</v>
      </c>
      <c r="B30" s="12" t="s">
        <v>52</v>
      </c>
      <c r="C30" s="13">
        <v>38169</v>
      </c>
      <c r="D30" s="14">
        <v>70964</v>
      </c>
      <c r="E30" s="13">
        <v>1906</v>
      </c>
      <c r="F30" s="67">
        <v>18807</v>
      </c>
      <c r="G30" s="68">
        <v>19474</v>
      </c>
      <c r="H30" s="68">
        <v>17016</v>
      </c>
      <c r="I30" s="68">
        <v>16831</v>
      </c>
      <c r="J30" s="15">
        <v>72128</v>
      </c>
    </row>
    <row r="31" spans="1:10" x14ac:dyDescent="0.25">
      <c r="A31" s="24" t="s">
        <v>53</v>
      </c>
      <c r="B31" s="10" t="s">
        <v>54</v>
      </c>
      <c r="C31" s="16">
        <v>59800</v>
      </c>
      <c r="D31" s="17">
        <v>59800</v>
      </c>
      <c r="E31" s="16">
        <v>860</v>
      </c>
      <c r="F31" s="69">
        <v>4815</v>
      </c>
      <c r="G31" s="70">
        <v>21049</v>
      </c>
      <c r="H31" s="70">
        <v>18905</v>
      </c>
      <c r="I31" s="70">
        <v>16177</v>
      </c>
      <c r="J31" s="18">
        <v>60946</v>
      </c>
    </row>
    <row r="32" spans="1:10" x14ac:dyDescent="0.25">
      <c r="A32" s="29" t="s">
        <v>53</v>
      </c>
      <c r="B32" s="12" t="s">
        <v>55</v>
      </c>
      <c r="C32" s="13">
        <v>74500</v>
      </c>
      <c r="D32" s="14">
        <v>74500</v>
      </c>
      <c r="E32" s="13">
        <v>1200</v>
      </c>
      <c r="F32" s="67">
        <v>13817</v>
      </c>
      <c r="G32" s="68">
        <v>15327</v>
      </c>
      <c r="H32" s="68">
        <v>7079</v>
      </c>
      <c r="I32" s="68">
        <v>4813</v>
      </c>
      <c r="J32" s="15">
        <v>41036</v>
      </c>
    </row>
    <row r="33" spans="1:10" x14ac:dyDescent="0.25">
      <c r="A33" s="24" t="s">
        <v>53</v>
      </c>
      <c r="B33" s="10" t="s">
        <v>56</v>
      </c>
      <c r="C33" s="16">
        <v>73364</v>
      </c>
      <c r="D33" s="17">
        <v>73364</v>
      </c>
      <c r="E33" s="16">
        <v>4239</v>
      </c>
      <c r="F33" s="69">
        <v>13667</v>
      </c>
      <c r="G33" s="70">
        <v>17625</v>
      </c>
      <c r="H33" s="70">
        <v>11295</v>
      </c>
      <c r="I33" s="70">
        <v>10250</v>
      </c>
      <c r="J33" s="18">
        <v>52837</v>
      </c>
    </row>
    <row r="34" spans="1:10" x14ac:dyDescent="0.25">
      <c r="A34" s="29" t="s">
        <v>57</v>
      </c>
      <c r="B34" s="12" t="s">
        <v>58</v>
      </c>
      <c r="C34" s="13">
        <v>70686</v>
      </c>
      <c r="D34" s="14">
        <v>70686</v>
      </c>
      <c r="E34" s="13">
        <v>365</v>
      </c>
      <c r="F34" s="67">
        <v>12589</v>
      </c>
      <c r="G34" s="68">
        <v>13316</v>
      </c>
      <c r="H34" s="68">
        <v>8856</v>
      </c>
      <c r="I34" s="68">
        <v>8291</v>
      </c>
      <c r="J34" s="15">
        <v>43052</v>
      </c>
    </row>
    <row r="35" spans="1:10" x14ac:dyDescent="0.25">
      <c r="A35" s="24" t="s">
        <v>57</v>
      </c>
      <c r="B35" s="10" t="s">
        <v>59</v>
      </c>
      <c r="C35" s="16">
        <v>32817</v>
      </c>
      <c r="D35" s="17">
        <v>51312</v>
      </c>
      <c r="E35" s="16">
        <v>1235</v>
      </c>
      <c r="F35" s="69">
        <v>7126</v>
      </c>
      <c r="G35" s="70">
        <v>7256</v>
      </c>
      <c r="H35" s="70">
        <v>5700</v>
      </c>
      <c r="I35" s="70">
        <v>7587</v>
      </c>
      <c r="J35" s="18">
        <v>27669</v>
      </c>
    </row>
    <row r="36" spans="1:10" x14ac:dyDescent="0.25">
      <c r="A36" s="29" t="s">
        <v>60</v>
      </c>
      <c r="B36" s="12" t="s">
        <v>61</v>
      </c>
      <c r="C36" s="13">
        <v>36268</v>
      </c>
      <c r="D36" s="14">
        <v>67192</v>
      </c>
      <c r="E36" s="13">
        <v>2685</v>
      </c>
      <c r="F36" s="67">
        <v>7308</v>
      </c>
      <c r="G36" s="68">
        <v>12743</v>
      </c>
      <c r="H36" s="68">
        <v>11468</v>
      </c>
      <c r="I36" s="68">
        <v>9592</v>
      </c>
      <c r="J36" s="15">
        <v>41111</v>
      </c>
    </row>
    <row r="37" spans="1:10" x14ac:dyDescent="0.25">
      <c r="A37" s="24" t="s">
        <v>62</v>
      </c>
      <c r="B37" s="10" t="s">
        <v>63</v>
      </c>
      <c r="C37" s="16">
        <v>29523</v>
      </c>
      <c r="D37" s="17">
        <v>69357</v>
      </c>
      <c r="E37" s="77" t="s">
        <v>405</v>
      </c>
      <c r="F37" s="69">
        <v>10984</v>
      </c>
      <c r="G37" s="70">
        <v>6869</v>
      </c>
      <c r="H37" s="70">
        <v>7098</v>
      </c>
      <c r="I37" s="70">
        <v>4663</v>
      </c>
      <c r="J37" s="18">
        <v>29614</v>
      </c>
    </row>
    <row r="38" spans="1:10" x14ac:dyDescent="0.25">
      <c r="A38" s="29" t="s">
        <v>64</v>
      </c>
      <c r="B38" s="12" t="s">
        <v>65</v>
      </c>
      <c r="C38" s="13">
        <v>31579</v>
      </c>
      <c r="D38" s="14">
        <v>62937</v>
      </c>
      <c r="E38" s="13">
        <v>1628</v>
      </c>
      <c r="F38" s="67">
        <v>9840</v>
      </c>
      <c r="G38" s="74">
        <v>11426</v>
      </c>
      <c r="H38" s="74">
        <v>10627</v>
      </c>
      <c r="I38" s="74">
        <v>12928</v>
      </c>
      <c r="J38" s="15">
        <v>44821</v>
      </c>
    </row>
    <row r="39" spans="1:10" x14ac:dyDescent="0.25">
      <c r="A39" s="24" t="s">
        <v>64</v>
      </c>
      <c r="B39" s="10" t="s">
        <v>66</v>
      </c>
      <c r="C39" s="16">
        <v>71066</v>
      </c>
      <c r="D39" s="17">
        <v>71066</v>
      </c>
      <c r="E39" s="16">
        <v>1050</v>
      </c>
      <c r="F39" s="69">
        <v>8729</v>
      </c>
      <c r="G39" s="70">
        <v>10495</v>
      </c>
      <c r="H39" s="76">
        <v>5715</v>
      </c>
      <c r="I39" s="70">
        <v>6433</v>
      </c>
      <c r="J39" s="18">
        <v>31372</v>
      </c>
    </row>
    <row r="40" spans="1:10" x14ac:dyDescent="0.25">
      <c r="A40" s="29" t="s">
        <v>67</v>
      </c>
      <c r="B40" s="12" t="s">
        <v>68</v>
      </c>
      <c r="C40" s="13">
        <v>59238</v>
      </c>
      <c r="D40" s="14">
        <v>59238</v>
      </c>
      <c r="E40" s="13">
        <v>1664</v>
      </c>
      <c r="F40" s="67">
        <v>10732</v>
      </c>
      <c r="G40" s="68">
        <v>12296</v>
      </c>
      <c r="H40" s="68">
        <v>11996</v>
      </c>
      <c r="I40" s="68">
        <v>11596</v>
      </c>
      <c r="J40" s="15">
        <v>46620</v>
      </c>
    </row>
    <row r="41" spans="1:10" x14ac:dyDescent="0.25">
      <c r="A41" s="24" t="s">
        <v>67</v>
      </c>
      <c r="B41" s="10" t="s">
        <v>69</v>
      </c>
      <c r="C41" s="16">
        <v>33634</v>
      </c>
      <c r="D41" s="17">
        <v>77390</v>
      </c>
      <c r="E41" s="16">
        <v>4205</v>
      </c>
      <c r="F41" s="69">
        <v>7761</v>
      </c>
      <c r="G41" s="70">
        <v>14072</v>
      </c>
      <c r="H41" s="70">
        <v>14066</v>
      </c>
      <c r="I41" s="70">
        <v>13726</v>
      </c>
      <c r="J41" s="18">
        <v>49625</v>
      </c>
    </row>
    <row r="42" spans="1:10" x14ac:dyDescent="0.25">
      <c r="A42" s="29" t="s">
        <v>70</v>
      </c>
      <c r="B42" s="12" t="s">
        <v>71</v>
      </c>
      <c r="C42" s="13">
        <v>56697</v>
      </c>
      <c r="D42" s="14">
        <v>95912</v>
      </c>
      <c r="E42" s="71" t="s">
        <v>405</v>
      </c>
      <c r="F42" s="67">
        <v>10529</v>
      </c>
      <c r="G42" s="68">
        <v>9229</v>
      </c>
      <c r="H42" s="68">
        <v>9229</v>
      </c>
      <c r="I42" s="68">
        <v>6923</v>
      </c>
      <c r="J42" s="15">
        <v>35910</v>
      </c>
    </row>
    <row r="43" spans="1:10" x14ac:dyDescent="0.25">
      <c r="A43" s="24" t="s">
        <v>72</v>
      </c>
      <c r="B43" s="10" t="s">
        <v>73</v>
      </c>
      <c r="C43" s="16">
        <v>44024</v>
      </c>
      <c r="D43" s="17">
        <v>71329</v>
      </c>
      <c r="E43" s="16">
        <v>11532</v>
      </c>
      <c r="F43" s="69">
        <v>470</v>
      </c>
      <c r="G43" s="70">
        <v>9059</v>
      </c>
      <c r="H43" s="70">
        <v>4746</v>
      </c>
      <c r="I43" s="70">
        <v>4470</v>
      </c>
      <c r="J43" s="18">
        <v>18745</v>
      </c>
    </row>
    <row r="44" spans="1:10" x14ac:dyDescent="0.25">
      <c r="A44" s="29" t="s">
        <v>74</v>
      </c>
      <c r="B44" s="12" t="s">
        <v>75</v>
      </c>
      <c r="C44" s="13">
        <v>74550</v>
      </c>
      <c r="D44" s="14">
        <v>74550</v>
      </c>
      <c r="E44" s="13">
        <v>2973</v>
      </c>
      <c r="F44" s="67">
        <v>11268</v>
      </c>
      <c r="G44" s="68">
        <v>14576</v>
      </c>
      <c r="H44" s="68">
        <v>12986</v>
      </c>
      <c r="I44" s="68">
        <v>15986</v>
      </c>
      <c r="J44" s="15">
        <v>54816</v>
      </c>
    </row>
    <row r="45" spans="1:10" x14ac:dyDescent="0.25">
      <c r="A45" s="24" t="s">
        <v>74</v>
      </c>
      <c r="B45" s="10" t="s">
        <v>76</v>
      </c>
      <c r="C45" s="16">
        <v>75820</v>
      </c>
      <c r="D45" s="17">
        <v>75820</v>
      </c>
      <c r="E45" s="16">
        <v>3184</v>
      </c>
      <c r="F45" s="69">
        <v>10329</v>
      </c>
      <c r="G45" s="70">
        <v>11451</v>
      </c>
      <c r="H45" s="70">
        <v>13143</v>
      </c>
      <c r="I45" s="70">
        <v>11405</v>
      </c>
      <c r="J45" s="18">
        <v>46328</v>
      </c>
    </row>
    <row r="46" spans="1:10" x14ac:dyDescent="0.25">
      <c r="A46" s="29" t="s">
        <v>74</v>
      </c>
      <c r="B46" s="12" t="s">
        <v>77</v>
      </c>
      <c r="C46" s="13">
        <v>35130</v>
      </c>
      <c r="D46" s="14">
        <v>62950</v>
      </c>
      <c r="E46" s="13">
        <v>1750</v>
      </c>
      <c r="F46" s="67">
        <v>21255</v>
      </c>
      <c r="G46" s="68">
        <v>26919</v>
      </c>
      <c r="H46" s="68">
        <v>17453</v>
      </c>
      <c r="I46" s="68">
        <v>14949</v>
      </c>
      <c r="J46" s="15">
        <v>80576</v>
      </c>
    </row>
    <row r="47" spans="1:10" ht="14.5" x14ac:dyDescent="0.25">
      <c r="A47" s="24" t="s">
        <v>74</v>
      </c>
      <c r="B47" s="10" t="s">
        <v>514</v>
      </c>
      <c r="C47" s="16">
        <v>53750</v>
      </c>
      <c r="D47" s="17">
        <v>53750</v>
      </c>
      <c r="E47" s="16">
        <v>10000</v>
      </c>
      <c r="F47" s="69">
        <v>7930</v>
      </c>
      <c r="G47" s="70">
        <v>16930</v>
      </c>
      <c r="H47" s="76" t="s">
        <v>407</v>
      </c>
      <c r="I47" s="76" t="s">
        <v>407</v>
      </c>
      <c r="J47" s="18">
        <v>24860</v>
      </c>
    </row>
    <row r="48" spans="1:10" x14ac:dyDescent="0.25">
      <c r="A48" s="29" t="s">
        <v>74</v>
      </c>
      <c r="B48" s="12" t="s">
        <v>79</v>
      </c>
      <c r="C48" s="13">
        <v>35130</v>
      </c>
      <c r="D48" s="14">
        <v>62950</v>
      </c>
      <c r="E48" s="13">
        <v>12322</v>
      </c>
      <c r="F48" s="67">
        <v>35265</v>
      </c>
      <c r="G48" s="68">
        <v>39973</v>
      </c>
      <c r="H48" s="68">
        <v>36580</v>
      </c>
      <c r="I48" s="68">
        <v>37294</v>
      </c>
      <c r="J48" s="15">
        <v>149112</v>
      </c>
    </row>
    <row r="49" spans="1:10" x14ac:dyDescent="0.25">
      <c r="A49" s="24" t="s">
        <v>80</v>
      </c>
      <c r="B49" s="10" t="s">
        <v>81</v>
      </c>
      <c r="C49" s="16">
        <v>35833</v>
      </c>
      <c r="D49" s="17">
        <v>68360</v>
      </c>
      <c r="E49" s="16">
        <v>10712</v>
      </c>
      <c r="F49" s="69">
        <v>9490</v>
      </c>
      <c r="G49" s="70">
        <v>18657</v>
      </c>
      <c r="H49" s="70">
        <v>15009</v>
      </c>
      <c r="I49" s="70">
        <v>16315</v>
      </c>
      <c r="J49" s="18">
        <v>59471</v>
      </c>
    </row>
    <row r="50" spans="1:10" x14ac:dyDescent="0.25">
      <c r="A50" s="29" t="s">
        <v>80</v>
      </c>
      <c r="B50" s="12" t="s">
        <v>82</v>
      </c>
      <c r="C50" s="13">
        <v>27944</v>
      </c>
      <c r="D50" s="14">
        <v>27944</v>
      </c>
      <c r="E50" s="13">
        <v>3893</v>
      </c>
      <c r="F50" s="67">
        <v>4793</v>
      </c>
      <c r="G50" s="68">
        <v>8761</v>
      </c>
      <c r="H50" s="68">
        <v>8461</v>
      </c>
      <c r="I50" s="68">
        <v>5697</v>
      </c>
      <c r="J50" s="15">
        <v>27712</v>
      </c>
    </row>
    <row r="51" spans="1:10" x14ac:dyDescent="0.25">
      <c r="A51" s="24" t="s">
        <v>83</v>
      </c>
      <c r="B51" s="10" t="s">
        <v>84</v>
      </c>
      <c r="C51" s="16">
        <v>34596</v>
      </c>
      <c r="D51" s="17">
        <v>74580</v>
      </c>
      <c r="E51" s="16">
        <v>2952</v>
      </c>
      <c r="F51" s="69">
        <v>1385</v>
      </c>
      <c r="G51" s="70">
        <v>5894</v>
      </c>
      <c r="H51" s="70">
        <v>4626</v>
      </c>
      <c r="I51" s="70">
        <v>3927</v>
      </c>
      <c r="J51" s="18">
        <v>15832</v>
      </c>
    </row>
    <row r="52" spans="1:10" x14ac:dyDescent="0.25">
      <c r="A52" s="29" t="s">
        <v>83</v>
      </c>
      <c r="B52" s="12" t="s">
        <v>85</v>
      </c>
      <c r="C52" s="13">
        <v>67180</v>
      </c>
      <c r="D52" s="14">
        <v>67180</v>
      </c>
      <c r="E52" s="13">
        <v>1105</v>
      </c>
      <c r="F52" s="67">
        <v>19302</v>
      </c>
      <c r="G52" s="68">
        <v>11292</v>
      </c>
      <c r="H52" s="68">
        <v>6992</v>
      </c>
      <c r="I52" s="68">
        <v>10283</v>
      </c>
      <c r="J52" s="15">
        <v>47869</v>
      </c>
    </row>
    <row r="53" spans="1:10" x14ac:dyDescent="0.25">
      <c r="A53" s="24" t="s">
        <v>86</v>
      </c>
      <c r="B53" s="10" t="s">
        <v>87</v>
      </c>
      <c r="C53" s="16">
        <v>26228</v>
      </c>
      <c r="D53" s="17">
        <v>62253</v>
      </c>
      <c r="E53" s="16">
        <v>3419</v>
      </c>
      <c r="F53" s="69">
        <v>22256</v>
      </c>
      <c r="G53" s="70">
        <v>21799</v>
      </c>
      <c r="H53" s="70">
        <v>10558</v>
      </c>
      <c r="I53" s="70">
        <v>12428</v>
      </c>
      <c r="J53" s="18">
        <v>67041</v>
      </c>
    </row>
    <row r="54" spans="1:10" x14ac:dyDescent="0.25">
      <c r="A54" s="29" t="s">
        <v>88</v>
      </c>
      <c r="B54" s="12" t="s">
        <v>89</v>
      </c>
      <c r="C54" s="13">
        <v>44324</v>
      </c>
      <c r="D54" s="14">
        <v>71536</v>
      </c>
      <c r="E54" s="13">
        <v>2280</v>
      </c>
      <c r="F54" s="67">
        <v>14675</v>
      </c>
      <c r="G54" s="68">
        <v>15440</v>
      </c>
      <c r="H54" s="68">
        <v>14529</v>
      </c>
      <c r="I54" s="68">
        <v>13967</v>
      </c>
      <c r="J54" s="15">
        <v>58611</v>
      </c>
    </row>
    <row r="55" spans="1:10" x14ac:dyDescent="0.25">
      <c r="A55" s="24" t="s">
        <v>90</v>
      </c>
      <c r="B55" s="10" t="s">
        <v>91</v>
      </c>
      <c r="C55" s="16">
        <v>55696</v>
      </c>
      <c r="D55" s="17">
        <v>62898</v>
      </c>
      <c r="E55" s="16">
        <v>890</v>
      </c>
      <c r="F55" s="69">
        <v>8772</v>
      </c>
      <c r="G55" s="70">
        <v>8254</v>
      </c>
      <c r="H55" s="70">
        <v>6010</v>
      </c>
      <c r="I55" s="70">
        <v>6590</v>
      </c>
      <c r="J55" s="18">
        <v>29626</v>
      </c>
    </row>
    <row r="56" spans="1:10" x14ac:dyDescent="0.25">
      <c r="A56" s="29" t="s">
        <v>90</v>
      </c>
      <c r="B56" s="12" t="s">
        <v>92</v>
      </c>
      <c r="C56" s="13">
        <v>73134</v>
      </c>
      <c r="D56" s="14">
        <v>73134</v>
      </c>
      <c r="E56" s="13">
        <v>2984</v>
      </c>
      <c r="F56" s="67">
        <v>17452</v>
      </c>
      <c r="G56" s="68">
        <v>17232</v>
      </c>
      <c r="H56" s="68">
        <v>18370</v>
      </c>
      <c r="I56" s="68">
        <v>16702</v>
      </c>
      <c r="J56" s="15">
        <v>69756</v>
      </c>
    </row>
    <row r="57" spans="1:10" x14ac:dyDescent="0.25">
      <c r="A57" s="24" t="s">
        <v>90</v>
      </c>
      <c r="B57" s="10" t="s">
        <v>93</v>
      </c>
      <c r="C57" s="16">
        <v>46360</v>
      </c>
      <c r="D57" s="17">
        <v>54396</v>
      </c>
      <c r="E57" s="16">
        <v>1228</v>
      </c>
      <c r="F57" s="69">
        <v>37416</v>
      </c>
      <c r="G57" s="70">
        <v>33180</v>
      </c>
      <c r="H57" s="70">
        <v>32886</v>
      </c>
      <c r="I57" s="70">
        <v>34722</v>
      </c>
      <c r="J57" s="18">
        <v>138204</v>
      </c>
    </row>
    <row r="58" spans="1:10" x14ac:dyDescent="0.25">
      <c r="A58" s="29" t="s">
        <v>94</v>
      </c>
      <c r="B58" s="12" t="s">
        <v>95</v>
      </c>
      <c r="C58" s="13">
        <v>47415</v>
      </c>
      <c r="D58" s="14">
        <v>83290</v>
      </c>
      <c r="E58" s="13">
        <v>16345</v>
      </c>
      <c r="F58" s="67">
        <v>9652</v>
      </c>
      <c r="G58" s="68">
        <v>22275</v>
      </c>
      <c r="H58" s="68">
        <v>24530</v>
      </c>
      <c r="I58" s="68">
        <v>25540</v>
      </c>
      <c r="J58" s="15">
        <v>81997</v>
      </c>
    </row>
    <row r="59" spans="1:10" x14ac:dyDescent="0.25">
      <c r="A59" s="24" t="s">
        <v>96</v>
      </c>
      <c r="B59" s="10" t="s">
        <v>97</v>
      </c>
      <c r="C59" s="16">
        <v>53979</v>
      </c>
      <c r="D59" s="17">
        <v>53979</v>
      </c>
      <c r="E59" s="16">
        <v>4706</v>
      </c>
      <c r="F59" s="69">
        <v>7255</v>
      </c>
      <c r="G59" s="70">
        <v>19336</v>
      </c>
      <c r="H59" s="70">
        <v>9911</v>
      </c>
      <c r="I59" s="70">
        <v>6911</v>
      </c>
      <c r="J59" s="18">
        <v>43413</v>
      </c>
    </row>
    <row r="60" spans="1:10" x14ac:dyDescent="0.25">
      <c r="A60" s="29" t="s">
        <v>96</v>
      </c>
      <c r="B60" s="12" t="s">
        <v>98</v>
      </c>
      <c r="C60" s="13">
        <v>30296</v>
      </c>
      <c r="D60" s="14">
        <v>69056</v>
      </c>
      <c r="E60" s="78">
        <v>2768</v>
      </c>
      <c r="F60" s="67">
        <v>10934</v>
      </c>
      <c r="G60" s="68">
        <v>15102</v>
      </c>
      <c r="H60" s="68">
        <v>10902</v>
      </c>
      <c r="I60" s="68">
        <v>7202</v>
      </c>
      <c r="J60" s="15">
        <v>44140</v>
      </c>
    </row>
    <row r="61" spans="1:10" x14ac:dyDescent="0.25">
      <c r="A61" s="24" t="s">
        <v>99</v>
      </c>
      <c r="B61" s="10" t="s">
        <v>100</v>
      </c>
      <c r="C61" s="16">
        <v>18288</v>
      </c>
      <c r="D61" s="17">
        <v>29088</v>
      </c>
      <c r="E61" s="16">
        <v>3124</v>
      </c>
      <c r="F61" s="69">
        <v>7813</v>
      </c>
      <c r="G61" s="70">
        <v>12364</v>
      </c>
      <c r="H61" s="70">
        <v>11599</v>
      </c>
      <c r="I61" s="70">
        <v>10030</v>
      </c>
      <c r="J61" s="18">
        <v>41806</v>
      </c>
    </row>
    <row r="62" spans="1:10" x14ac:dyDescent="0.25">
      <c r="A62" s="29" t="s">
        <v>99</v>
      </c>
      <c r="B62" s="12" t="s">
        <v>101</v>
      </c>
      <c r="C62" s="13">
        <v>25382</v>
      </c>
      <c r="D62" s="14">
        <v>36974</v>
      </c>
      <c r="E62" s="13">
        <v>2712</v>
      </c>
      <c r="F62" s="67">
        <v>13289</v>
      </c>
      <c r="G62" s="68">
        <v>12946</v>
      </c>
      <c r="H62" s="68">
        <v>7281</v>
      </c>
      <c r="I62" s="68">
        <v>7047</v>
      </c>
      <c r="J62" s="15">
        <v>40563</v>
      </c>
    </row>
    <row r="63" spans="1:10" x14ac:dyDescent="0.25">
      <c r="A63" s="24" t="s">
        <v>99</v>
      </c>
      <c r="B63" s="10" t="s">
        <v>102</v>
      </c>
      <c r="C63" s="16">
        <v>24150</v>
      </c>
      <c r="D63" s="17">
        <v>34950</v>
      </c>
      <c r="E63" s="16">
        <v>4207</v>
      </c>
      <c r="F63" s="69">
        <v>12209</v>
      </c>
      <c r="G63" s="70">
        <v>11314</v>
      </c>
      <c r="H63" s="70">
        <v>9571</v>
      </c>
      <c r="I63" s="70">
        <v>9556</v>
      </c>
      <c r="J63" s="18">
        <v>42650</v>
      </c>
    </row>
    <row r="64" spans="1:10" x14ac:dyDescent="0.25">
      <c r="A64" s="29" t="s">
        <v>103</v>
      </c>
      <c r="B64" s="12" t="s">
        <v>104</v>
      </c>
      <c r="C64" s="13">
        <v>73400</v>
      </c>
      <c r="D64" s="14">
        <v>73400</v>
      </c>
      <c r="E64" s="13">
        <v>2488</v>
      </c>
      <c r="F64" s="67">
        <v>16498</v>
      </c>
      <c r="G64" s="68">
        <v>15381</v>
      </c>
      <c r="H64" s="68">
        <v>14516</v>
      </c>
      <c r="I64" s="68">
        <v>13305</v>
      </c>
      <c r="J64" s="15">
        <v>59700</v>
      </c>
    </row>
    <row r="65" spans="1:10" x14ac:dyDescent="0.25">
      <c r="A65" s="24" t="s">
        <v>103</v>
      </c>
      <c r="B65" s="10" t="s">
        <v>105</v>
      </c>
      <c r="C65" s="16">
        <v>37806</v>
      </c>
      <c r="D65" s="17">
        <v>71574</v>
      </c>
      <c r="E65" s="16">
        <v>1690</v>
      </c>
      <c r="F65" s="69">
        <v>8522</v>
      </c>
      <c r="G65" s="70">
        <v>10094</v>
      </c>
      <c r="H65" s="70">
        <v>9415</v>
      </c>
      <c r="I65" s="70">
        <v>9415</v>
      </c>
      <c r="J65" s="18">
        <v>37446</v>
      </c>
    </row>
    <row r="66" spans="1:10" x14ac:dyDescent="0.25">
      <c r="A66" s="29" t="s">
        <v>106</v>
      </c>
      <c r="B66" s="12" t="s">
        <v>107</v>
      </c>
      <c r="C66" s="13">
        <v>37401</v>
      </c>
      <c r="D66" s="14">
        <v>65905</v>
      </c>
      <c r="E66" s="13">
        <v>8770</v>
      </c>
      <c r="F66" s="67">
        <v>13398</v>
      </c>
      <c r="G66" s="68">
        <v>18562</v>
      </c>
      <c r="H66" s="68">
        <v>17216</v>
      </c>
      <c r="I66" s="68">
        <v>19979</v>
      </c>
      <c r="J66" s="15">
        <v>69155</v>
      </c>
    </row>
    <row r="67" spans="1:10" x14ac:dyDescent="0.25">
      <c r="A67" s="24" t="s">
        <v>108</v>
      </c>
      <c r="B67" s="10" t="s">
        <v>109</v>
      </c>
      <c r="C67" s="16">
        <v>55197</v>
      </c>
      <c r="D67" s="17">
        <v>84589</v>
      </c>
      <c r="E67" s="16">
        <v>471</v>
      </c>
      <c r="F67" s="69">
        <v>9023</v>
      </c>
      <c r="G67" s="70">
        <v>8895</v>
      </c>
      <c r="H67" s="70">
        <v>4730</v>
      </c>
      <c r="I67" s="70">
        <v>2784</v>
      </c>
      <c r="J67" s="18">
        <v>25432</v>
      </c>
    </row>
    <row r="68" spans="1:10" x14ac:dyDescent="0.25">
      <c r="A68" s="29" t="s">
        <v>110</v>
      </c>
      <c r="B68" s="12" t="s">
        <v>111</v>
      </c>
      <c r="C68" s="13">
        <v>32616</v>
      </c>
      <c r="D68" s="14">
        <v>76896</v>
      </c>
      <c r="E68" s="13">
        <v>1917</v>
      </c>
      <c r="F68" s="67">
        <v>14810</v>
      </c>
      <c r="G68" s="68">
        <v>13094</v>
      </c>
      <c r="H68" s="68">
        <v>9673</v>
      </c>
      <c r="I68" s="68">
        <v>10149</v>
      </c>
      <c r="J68" s="15">
        <v>47726</v>
      </c>
    </row>
    <row r="69" spans="1:10" x14ac:dyDescent="0.25">
      <c r="A69" s="24" t="s">
        <v>112</v>
      </c>
      <c r="B69" s="10" t="s">
        <v>113</v>
      </c>
      <c r="C69" s="16">
        <v>52000</v>
      </c>
      <c r="D69" s="17">
        <v>60660</v>
      </c>
      <c r="E69" s="77" t="s">
        <v>405</v>
      </c>
      <c r="F69" s="69">
        <v>12350</v>
      </c>
      <c r="G69" s="70">
        <v>8250</v>
      </c>
      <c r="H69" s="70">
        <v>3680</v>
      </c>
      <c r="I69" s="70">
        <v>650</v>
      </c>
      <c r="J69" s="18">
        <v>24930</v>
      </c>
    </row>
    <row r="70" spans="1:10" x14ac:dyDescent="0.25">
      <c r="A70" s="29" t="s">
        <v>114</v>
      </c>
      <c r="B70" s="12" t="s">
        <v>115</v>
      </c>
      <c r="C70" s="13">
        <v>9469</v>
      </c>
      <c r="D70" s="14">
        <v>19885</v>
      </c>
      <c r="E70" s="13">
        <v>927</v>
      </c>
      <c r="F70" s="67">
        <v>15746</v>
      </c>
      <c r="G70" s="68">
        <v>18086</v>
      </c>
      <c r="H70" s="68">
        <v>3596</v>
      </c>
      <c r="I70" s="68">
        <v>3605</v>
      </c>
      <c r="J70" s="15">
        <v>41033</v>
      </c>
    </row>
    <row r="71" spans="1:10" ht="13" x14ac:dyDescent="0.25">
      <c r="A71" s="79"/>
      <c r="B71" s="80" t="s">
        <v>125</v>
      </c>
      <c r="C71" s="81">
        <v>47632</v>
      </c>
      <c r="D71" s="82">
        <v>65266</v>
      </c>
      <c r="E71" s="81">
        <v>3340</v>
      </c>
      <c r="F71" s="83">
        <v>13333</v>
      </c>
      <c r="G71" s="84">
        <v>14755</v>
      </c>
      <c r="H71" s="84">
        <v>11805</v>
      </c>
      <c r="I71" s="84">
        <v>11059</v>
      </c>
      <c r="J71" s="85">
        <v>50438</v>
      </c>
    </row>
    <row r="72" spans="1:10" ht="15.5" thickBot="1" x14ac:dyDescent="0.3">
      <c r="A72" s="86"/>
      <c r="B72" s="36" t="s">
        <v>515</v>
      </c>
      <c r="C72" s="37">
        <v>19978</v>
      </c>
      <c r="D72" s="38">
        <v>15575</v>
      </c>
      <c r="E72" s="37">
        <v>3416</v>
      </c>
      <c r="F72" s="87">
        <v>6641</v>
      </c>
      <c r="G72" s="88">
        <v>5684</v>
      </c>
      <c r="H72" s="88">
        <v>5881</v>
      </c>
      <c r="I72" s="88">
        <v>6431</v>
      </c>
      <c r="J72" s="39">
        <v>22112</v>
      </c>
    </row>
    <row r="73" spans="1:10" x14ac:dyDescent="0.25">
      <c r="A73" s="29" t="s">
        <v>126</v>
      </c>
      <c r="B73" s="12" t="s">
        <v>127</v>
      </c>
      <c r="C73" s="13">
        <v>20185</v>
      </c>
      <c r="D73" s="14">
        <v>20186</v>
      </c>
      <c r="E73" s="13">
        <v>659</v>
      </c>
      <c r="F73" s="67">
        <v>13746</v>
      </c>
      <c r="G73" s="68">
        <v>10696</v>
      </c>
      <c r="H73" s="68">
        <v>21336</v>
      </c>
      <c r="I73" s="68">
        <v>10460</v>
      </c>
      <c r="J73" s="15">
        <v>56238</v>
      </c>
    </row>
    <row r="74" spans="1:10" x14ac:dyDescent="0.25">
      <c r="A74" s="24" t="s">
        <v>128</v>
      </c>
      <c r="B74" s="10" t="s">
        <v>129</v>
      </c>
      <c r="C74" s="16">
        <v>17755</v>
      </c>
      <c r="D74" s="17">
        <v>17756</v>
      </c>
      <c r="E74" s="16">
        <v>36879</v>
      </c>
      <c r="F74" s="69">
        <v>4027</v>
      </c>
      <c r="G74" s="70">
        <v>40304</v>
      </c>
      <c r="H74" s="70">
        <v>37856</v>
      </c>
      <c r="I74" s="70">
        <v>39533</v>
      </c>
      <c r="J74" s="89">
        <v>121720</v>
      </c>
    </row>
    <row r="75" spans="1:10" x14ac:dyDescent="0.25">
      <c r="A75" s="29" t="s">
        <v>130</v>
      </c>
      <c r="B75" s="12" t="s">
        <v>131</v>
      </c>
      <c r="C75" s="13">
        <v>21780</v>
      </c>
      <c r="D75" s="14">
        <v>21780</v>
      </c>
      <c r="E75" s="13">
        <v>19300</v>
      </c>
      <c r="F75" s="67">
        <v>2715</v>
      </c>
      <c r="G75" s="68">
        <v>18290</v>
      </c>
      <c r="H75" s="68">
        <v>9062</v>
      </c>
      <c r="I75" s="68">
        <v>6239</v>
      </c>
      <c r="J75" s="15">
        <v>36306</v>
      </c>
    </row>
    <row r="76" spans="1:10" x14ac:dyDescent="0.25">
      <c r="A76" s="24" t="s">
        <v>132</v>
      </c>
      <c r="B76" s="10" t="s">
        <v>133</v>
      </c>
      <c r="C76" s="16">
        <v>24743</v>
      </c>
      <c r="D76" s="17">
        <v>49522</v>
      </c>
      <c r="E76" s="16">
        <v>874</v>
      </c>
      <c r="F76" s="69">
        <v>26651</v>
      </c>
      <c r="G76" s="70">
        <v>20284</v>
      </c>
      <c r="H76" s="70">
        <v>15013</v>
      </c>
      <c r="I76" s="70">
        <v>13995</v>
      </c>
      <c r="J76" s="18">
        <v>75943</v>
      </c>
    </row>
    <row r="77" spans="1:10" x14ac:dyDescent="0.25">
      <c r="A77" s="29" t="s">
        <v>134</v>
      </c>
      <c r="B77" s="12" t="s">
        <v>135</v>
      </c>
      <c r="C77" s="13">
        <v>39240</v>
      </c>
      <c r="D77" s="14">
        <v>80330</v>
      </c>
      <c r="E77" s="13">
        <v>1046</v>
      </c>
      <c r="F77" s="67">
        <v>9785</v>
      </c>
      <c r="G77" s="68">
        <v>8834</v>
      </c>
      <c r="H77" s="68">
        <v>5605</v>
      </c>
      <c r="I77" s="68">
        <v>3921</v>
      </c>
      <c r="J77" s="15">
        <v>28145</v>
      </c>
    </row>
    <row r="78" spans="1:10" x14ac:dyDescent="0.25">
      <c r="A78" s="24" t="s">
        <v>134</v>
      </c>
      <c r="B78" s="10" t="s">
        <v>136</v>
      </c>
      <c r="C78" s="16">
        <v>37399</v>
      </c>
      <c r="D78" s="17">
        <v>76007</v>
      </c>
      <c r="E78" s="77">
        <v>1450</v>
      </c>
      <c r="F78" s="99">
        <v>15820</v>
      </c>
      <c r="G78" s="76">
        <v>17400</v>
      </c>
      <c r="H78" s="76">
        <v>4325</v>
      </c>
      <c r="I78" s="76">
        <v>15025</v>
      </c>
      <c r="J78" s="100">
        <v>52569</v>
      </c>
    </row>
    <row r="79" spans="1:10" x14ac:dyDescent="0.25">
      <c r="A79" s="29" t="s">
        <v>137</v>
      </c>
      <c r="B79" s="12" t="s">
        <v>138</v>
      </c>
      <c r="C79" s="13">
        <v>5100</v>
      </c>
      <c r="D79" s="14">
        <v>15792</v>
      </c>
      <c r="E79" s="13">
        <v>1119</v>
      </c>
      <c r="F79" s="67">
        <v>684</v>
      </c>
      <c r="G79" s="68">
        <v>20798</v>
      </c>
      <c r="H79" s="68">
        <v>7356</v>
      </c>
      <c r="I79" s="68">
        <v>6052</v>
      </c>
      <c r="J79" s="15">
        <v>34890</v>
      </c>
    </row>
    <row r="80" spans="1:10" x14ac:dyDescent="0.25">
      <c r="A80" s="24" t="s">
        <v>137</v>
      </c>
      <c r="B80" s="10" t="s">
        <v>139</v>
      </c>
      <c r="C80" s="16">
        <v>3188</v>
      </c>
      <c r="D80" s="17">
        <v>9870</v>
      </c>
      <c r="E80" s="16">
        <v>943</v>
      </c>
      <c r="F80" s="69">
        <v>11013</v>
      </c>
      <c r="G80" s="70">
        <v>10686</v>
      </c>
      <c r="H80" s="70">
        <v>10241</v>
      </c>
      <c r="I80" s="70">
        <v>8427</v>
      </c>
      <c r="J80" s="18">
        <v>40367</v>
      </c>
    </row>
    <row r="81" spans="1:10" x14ac:dyDescent="0.25">
      <c r="A81" s="29" t="s">
        <v>137</v>
      </c>
      <c r="B81" s="12" t="s">
        <v>140</v>
      </c>
      <c r="C81" s="13">
        <v>4224</v>
      </c>
      <c r="D81" s="14">
        <v>8745</v>
      </c>
      <c r="E81" s="13">
        <v>633</v>
      </c>
      <c r="F81" s="67">
        <v>13672</v>
      </c>
      <c r="G81" s="68">
        <v>12931</v>
      </c>
      <c r="H81" s="68">
        <v>8791</v>
      </c>
      <c r="I81" s="68">
        <v>868</v>
      </c>
      <c r="J81" s="15">
        <v>36262</v>
      </c>
    </row>
    <row r="82" spans="1:10" x14ac:dyDescent="0.25">
      <c r="A82" s="24" t="s">
        <v>141</v>
      </c>
      <c r="B82" s="10" t="s">
        <v>142</v>
      </c>
      <c r="C82" s="16">
        <v>33619</v>
      </c>
      <c r="D82" s="17">
        <v>33619</v>
      </c>
      <c r="E82" s="16">
        <v>7950</v>
      </c>
      <c r="F82" s="69">
        <v>10370</v>
      </c>
      <c r="G82" s="70">
        <v>19293</v>
      </c>
      <c r="H82" s="70">
        <v>10412</v>
      </c>
      <c r="I82" s="70">
        <v>9042</v>
      </c>
      <c r="J82" s="18">
        <v>49117</v>
      </c>
    </row>
    <row r="83" spans="1:10" ht="13" x14ac:dyDescent="0.25">
      <c r="A83" s="90"/>
      <c r="B83" s="91" t="s">
        <v>143</v>
      </c>
      <c r="C83" s="92">
        <v>20723</v>
      </c>
      <c r="D83" s="93">
        <v>33361</v>
      </c>
      <c r="E83" s="92">
        <v>7085</v>
      </c>
      <c r="F83" s="94">
        <v>10848</v>
      </c>
      <c r="G83" s="95">
        <v>17952</v>
      </c>
      <c r="H83" s="95">
        <v>13000</v>
      </c>
      <c r="I83" s="95">
        <v>11356</v>
      </c>
      <c r="J83" s="96">
        <v>53156</v>
      </c>
    </row>
    <row r="84" spans="1:10" ht="13.5" thickBot="1" x14ac:dyDescent="0.3">
      <c r="A84" s="86"/>
      <c r="B84" s="36" t="s">
        <v>119</v>
      </c>
      <c r="C84" s="37">
        <v>13488</v>
      </c>
      <c r="D84" s="38">
        <v>26465</v>
      </c>
      <c r="E84" s="37">
        <v>12022</v>
      </c>
      <c r="F84" s="87">
        <v>7514</v>
      </c>
      <c r="G84" s="88">
        <v>9001</v>
      </c>
      <c r="H84" s="88">
        <v>10004</v>
      </c>
      <c r="I84" s="88">
        <v>10795</v>
      </c>
      <c r="J84" s="39">
        <v>27766</v>
      </c>
    </row>
    <row r="85" spans="1:10" ht="14.5" x14ac:dyDescent="0.25">
      <c r="A85" s="97" t="s">
        <v>400</v>
      </c>
    </row>
    <row r="86" spans="1:10" ht="14.5" x14ac:dyDescent="0.25">
      <c r="A86" s="97" t="s">
        <v>401</v>
      </c>
    </row>
    <row r="87" spans="1:10" ht="14.5" x14ac:dyDescent="0.25">
      <c r="A87" s="40" t="s">
        <v>402</v>
      </c>
    </row>
    <row r="88" spans="1:10" ht="14.5" x14ac:dyDescent="0.25">
      <c r="A88" s="40" t="s">
        <v>403</v>
      </c>
    </row>
    <row r="89" spans="1:10" ht="14.5" x14ac:dyDescent="0.25">
      <c r="A89" s="41" t="s">
        <v>513</v>
      </c>
    </row>
    <row r="90" spans="1:10" x14ac:dyDescent="0.25">
      <c r="A90" s="670" t="s">
        <v>516</v>
      </c>
      <c r="B90" s="670"/>
    </row>
    <row r="91" spans="1:10" x14ac:dyDescent="0.25">
      <c r="A91" s="98"/>
    </row>
    <row r="92" spans="1:10" x14ac:dyDescent="0.25">
      <c r="A92" s="40" t="s">
        <v>404</v>
      </c>
    </row>
    <row r="93" spans="1:10" x14ac:dyDescent="0.25">
      <c r="A93" s="40" t="s">
        <v>340</v>
      </c>
    </row>
  </sheetData>
  <mergeCells count="5">
    <mergeCell ref="A3:B3"/>
    <mergeCell ref="C3:D3"/>
    <mergeCell ref="E3:J3"/>
    <mergeCell ref="A2:B2"/>
    <mergeCell ref="A90:B90"/>
  </mergeCells>
  <hyperlinks>
    <hyperlink ref="A90:B90" location="Glossary!A1" display="6 See Glossary for definition."/>
    <hyperlink ref="A2:B2" location="TOC!A1" display="Return to Table of Contents"/>
  </hyperlinks>
  <pageMargins left="0.25" right="0.25" top="0.75" bottom="0.75" header="0.3" footer="0.3"/>
  <pageSetup scale="57" orientation="portrait" r:id="rId1"/>
  <headerFooter differentFirst="1">
    <oddHeader>&amp;L2017-18 Survey of Dental Education
Report 2 - Tuition, Admission, and Attrition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workbookViewId="0">
      <selection activeCell="G99" sqref="G99"/>
    </sheetView>
  </sheetViews>
  <sheetFormatPr defaultColWidth="9.1796875" defaultRowHeight="12.5" x14ac:dyDescent="0.25"/>
  <cols>
    <col min="1" max="1" width="14.453125" style="43" customWidth="1"/>
    <col min="2" max="17" width="9.1796875" style="43"/>
    <col min="18" max="18" width="5.7265625" style="43" customWidth="1"/>
    <col min="19" max="16384" width="9.1796875" style="43"/>
  </cols>
  <sheetData>
    <row r="1" spans="1:15" ht="13" x14ac:dyDescent="0.3">
      <c r="A1" s="54" t="s">
        <v>418</v>
      </c>
    </row>
    <row r="2" spans="1:15" x14ac:dyDescent="0.25">
      <c r="A2" s="671" t="s">
        <v>1</v>
      </c>
      <c r="B2" s="671"/>
      <c r="C2" s="671"/>
      <c r="O2" s="46"/>
    </row>
    <row r="7" spans="1:15" x14ac:dyDescent="0.25">
      <c r="B7" s="43" t="s">
        <v>145</v>
      </c>
      <c r="C7" s="43" t="s">
        <v>146</v>
      </c>
      <c r="D7" s="43" t="s">
        <v>147</v>
      </c>
      <c r="E7" s="43" t="s">
        <v>148</v>
      </c>
      <c r="F7" s="43" t="s">
        <v>149</v>
      </c>
      <c r="G7" s="43" t="s">
        <v>150</v>
      </c>
      <c r="H7" s="43" t="s">
        <v>151</v>
      </c>
      <c r="I7" s="43" t="s">
        <v>152</v>
      </c>
      <c r="J7" s="43" t="s">
        <v>153</v>
      </c>
      <c r="K7" s="43" t="s">
        <v>154</v>
      </c>
      <c r="L7" s="43" t="s">
        <v>155</v>
      </c>
    </row>
    <row r="8" spans="1:15" x14ac:dyDescent="0.25">
      <c r="A8" s="43" t="s">
        <v>408</v>
      </c>
      <c r="B8" s="43">
        <v>27570</v>
      </c>
      <c r="C8" s="43">
        <v>29879</v>
      </c>
      <c r="D8" s="43">
        <v>32934</v>
      </c>
      <c r="E8" s="43">
        <v>35422</v>
      </c>
      <c r="F8" s="43">
        <v>38826</v>
      </c>
      <c r="G8" s="43">
        <v>41015</v>
      </c>
      <c r="H8" s="43">
        <v>43251</v>
      </c>
      <c r="I8" s="43">
        <v>45057</v>
      </c>
      <c r="J8" s="43">
        <v>46992</v>
      </c>
      <c r="K8" s="102">
        <v>48796</v>
      </c>
      <c r="L8" s="43">
        <v>50770</v>
      </c>
    </row>
    <row r="9" spans="1:15" x14ac:dyDescent="0.25">
      <c r="A9" s="43" t="s">
        <v>419</v>
      </c>
      <c r="B9">
        <v>32638.5</v>
      </c>
      <c r="C9" s="126">
        <v>33707.85</v>
      </c>
      <c r="D9" s="43">
        <v>37638.44</v>
      </c>
      <c r="E9" s="43">
        <v>40024.089999999997</v>
      </c>
      <c r="F9" s="43">
        <v>42236.49</v>
      </c>
      <c r="G9" s="43">
        <v>43746.65</v>
      </c>
      <c r="H9" s="43">
        <v>45591.35</v>
      </c>
      <c r="I9" s="43">
        <v>46720.480000000003</v>
      </c>
      <c r="J9" s="43">
        <v>48744.54</v>
      </c>
      <c r="K9" s="102">
        <v>49885.599999999999</v>
      </c>
      <c r="L9" s="43">
        <v>50770</v>
      </c>
    </row>
    <row r="10" spans="1:15" x14ac:dyDescent="0.25">
      <c r="A10" s="43" t="s">
        <v>409</v>
      </c>
      <c r="B10" s="43">
        <v>41290</v>
      </c>
      <c r="C10" s="43">
        <v>43969</v>
      </c>
      <c r="D10" s="43">
        <v>46859</v>
      </c>
      <c r="E10" s="43">
        <v>50053</v>
      </c>
      <c r="F10" s="43">
        <v>53744</v>
      </c>
      <c r="G10" s="43">
        <v>56795</v>
      </c>
      <c r="H10" s="43">
        <v>59596</v>
      </c>
      <c r="I10" s="43">
        <v>61839</v>
      </c>
      <c r="J10" s="43">
        <v>63922</v>
      </c>
      <c r="K10" s="102">
        <v>65809</v>
      </c>
      <c r="L10" s="43">
        <v>68403</v>
      </c>
    </row>
    <row r="11" spans="1:15" x14ac:dyDescent="0.25">
      <c r="A11" s="43" t="s">
        <v>420</v>
      </c>
      <c r="B11" s="126">
        <v>48880.79</v>
      </c>
      <c r="C11" s="43">
        <v>49603.42</v>
      </c>
      <c r="D11" s="43">
        <v>53552.55</v>
      </c>
      <c r="E11" s="43">
        <v>56555.98</v>
      </c>
      <c r="F11" s="43">
        <v>58464.89</v>
      </c>
      <c r="G11" s="43">
        <v>60577.62</v>
      </c>
      <c r="H11" s="43">
        <v>62820.79</v>
      </c>
      <c r="I11" s="43">
        <v>64122.07</v>
      </c>
      <c r="J11" s="43">
        <v>66305.929999999993</v>
      </c>
      <c r="K11" s="102">
        <v>67278.490000000005</v>
      </c>
      <c r="L11" s="43">
        <v>68403</v>
      </c>
    </row>
    <row r="12" spans="1:15" ht="13" thickBot="1" x14ac:dyDescent="0.3"/>
    <row r="13" spans="1:15" ht="13" x14ac:dyDescent="0.25">
      <c r="L13" s="103"/>
      <c r="M13" s="104"/>
      <c r="N13" s="104"/>
    </row>
    <row r="14" spans="1:15" ht="13" x14ac:dyDescent="0.25">
      <c r="L14" s="105"/>
      <c r="M14" s="102"/>
      <c r="N14" s="102"/>
    </row>
    <row r="15" spans="1:15" ht="13" x14ac:dyDescent="0.25">
      <c r="L15" s="105"/>
      <c r="M15" s="102"/>
      <c r="N15" s="102"/>
    </row>
    <row r="32" ht="12.75" customHeight="1" x14ac:dyDescent="0.25"/>
    <row r="33" spans="1:17" x14ac:dyDescent="0.25">
      <c r="A33" s="106" t="s">
        <v>410</v>
      </c>
    </row>
    <row r="34" spans="1:17" x14ac:dyDescent="0.25">
      <c r="B34" s="106" t="s">
        <v>411</v>
      </c>
      <c r="J34" s="106" t="s">
        <v>154</v>
      </c>
    </row>
    <row r="35" spans="1:17" x14ac:dyDescent="0.25">
      <c r="B35" s="107" t="s">
        <v>412</v>
      </c>
      <c r="C35" s="107"/>
      <c r="D35" s="107"/>
      <c r="E35" s="107"/>
      <c r="F35" s="107"/>
      <c r="J35" s="108" t="s">
        <v>151</v>
      </c>
    </row>
    <row r="36" spans="1:17" x14ac:dyDescent="0.25">
      <c r="B36" s="107" t="s">
        <v>413</v>
      </c>
      <c r="C36" s="107"/>
      <c r="D36" s="107"/>
      <c r="E36" s="107"/>
      <c r="F36" s="107"/>
      <c r="J36" s="108" t="s">
        <v>150</v>
      </c>
    </row>
    <row r="37" spans="1:17" ht="13" x14ac:dyDescent="0.25">
      <c r="B37" s="107" t="s">
        <v>414</v>
      </c>
      <c r="C37" s="107"/>
      <c r="D37" s="107"/>
      <c r="E37" s="107"/>
      <c r="F37" s="107"/>
      <c r="J37" s="108" t="s">
        <v>149</v>
      </c>
      <c r="P37" s="109"/>
      <c r="Q37" s="109"/>
    </row>
    <row r="38" spans="1:17" ht="13" x14ac:dyDescent="0.25">
      <c r="B38" s="107" t="s">
        <v>415</v>
      </c>
      <c r="C38" s="107"/>
      <c r="D38" s="107"/>
      <c r="E38" s="107"/>
      <c r="F38" s="107"/>
      <c r="J38" s="108" t="s">
        <v>147</v>
      </c>
      <c r="P38" s="110"/>
      <c r="Q38" s="111"/>
    </row>
    <row r="39" spans="1:17" ht="13" x14ac:dyDescent="0.25">
      <c r="B39" s="107" t="s">
        <v>416</v>
      </c>
      <c r="C39" s="107"/>
      <c r="D39" s="107"/>
      <c r="E39" s="107"/>
      <c r="F39" s="107"/>
      <c r="J39" s="108" t="s">
        <v>146</v>
      </c>
      <c r="P39" s="110"/>
      <c r="Q39" s="111"/>
    </row>
    <row r="40" spans="1:17" x14ac:dyDescent="0.25">
      <c r="P40" s="98"/>
      <c r="Q40" s="98"/>
    </row>
    <row r="41" spans="1:17" x14ac:dyDescent="0.25">
      <c r="A41" s="106" t="s">
        <v>417</v>
      </c>
    </row>
    <row r="42" spans="1:17" x14ac:dyDescent="0.25">
      <c r="A42" s="106" t="s">
        <v>340</v>
      </c>
    </row>
  </sheetData>
  <mergeCells count="1">
    <mergeCell ref="A2:C2"/>
  </mergeCells>
  <hyperlinks>
    <hyperlink ref="A2:C2" location="TOC!A1" display="Return to Table of Contents"/>
  </hyperlinks>
  <pageMargins left="0.25" right="0.25" top="0.75" bottom="0.75" header="0.3" footer="0.3"/>
  <pageSetup scale="68" fitToHeight="0" orientation="portrait" r:id="rId1"/>
  <headerFooter differentFirst="1">
    <oddHeader>&amp;L2017-18 Survey of Dental Education
Report 2 - Tuition, Admission, and Attrition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workbookViewId="0">
      <pane xSplit="2" ySplit="4" topLeftCell="C5" activePane="bottomRight" state="frozen"/>
      <selection activeCell="G99" sqref="G99"/>
      <selection pane="topRight" activeCell="G99" sqref="G99"/>
      <selection pane="bottomLeft" activeCell="G99" sqref="G99"/>
      <selection pane="bottomRight" activeCell="G99" sqref="G99"/>
    </sheetView>
  </sheetViews>
  <sheetFormatPr defaultColWidth="9.1796875" defaultRowHeight="12.5" x14ac:dyDescent="0.25"/>
  <cols>
    <col min="1" max="1" width="5.7265625" style="1" customWidth="1"/>
    <col min="2" max="2" width="49.54296875" style="1" customWidth="1"/>
    <col min="3" max="24" width="12.7265625" style="1" customWidth="1"/>
    <col min="25" max="16384" width="9.1796875" style="1"/>
  </cols>
  <sheetData>
    <row r="1" spans="1:24" ht="27.65" customHeight="1" x14ac:dyDescent="0.3">
      <c r="A1" s="672" t="s">
        <v>144</v>
      </c>
      <c r="B1" s="672"/>
    </row>
    <row r="2" spans="1:24" ht="13" thickBot="1" x14ac:dyDescent="0.3">
      <c r="A2" s="663" t="s">
        <v>1</v>
      </c>
      <c r="B2" s="663"/>
    </row>
    <row r="3" spans="1:24" ht="12.75" customHeight="1" x14ac:dyDescent="0.3">
      <c r="A3" s="664"/>
      <c r="B3" s="665"/>
      <c r="C3" s="666" t="s">
        <v>145</v>
      </c>
      <c r="D3" s="667"/>
      <c r="E3" s="666" t="s">
        <v>146</v>
      </c>
      <c r="F3" s="667"/>
      <c r="G3" s="666" t="s">
        <v>147</v>
      </c>
      <c r="H3" s="667"/>
      <c r="I3" s="666" t="s">
        <v>148</v>
      </c>
      <c r="J3" s="667"/>
      <c r="K3" s="666" t="s">
        <v>149</v>
      </c>
      <c r="L3" s="667"/>
      <c r="M3" s="666" t="s">
        <v>150</v>
      </c>
      <c r="N3" s="667"/>
      <c r="O3" s="666" t="s">
        <v>151</v>
      </c>
      <c r="P3" s="667"/>
      <c r="Q3" s="666" t="s">
        <v>152</v>
      </c>
      <c r="R3" s="667"/>
      <c r="S3" s="666" t="s">
        <v>153</v>
      </c>
      <c r="T3" s="667"/>
      <c r="U3" s="666" t="s">
        <v>154</v>
      </c>
      <c r="V3" s="667"/>
      <c r="W3" s="666" t="s">
        <v>155</v>
      </c>
      <c r="X3" s="669"/>
    </row>
    <row r="4" spans="1:24" ht="26" x14ac:dyDescent="0.3">
      <c r="A4" s="112" t="s">
        <v>7</v>
      </c>
      <c r="B4" s="113" t="s">
        <v>8</v>
      </c>
      <c r="C4" s="114" t="s">
        <v>9</v>
      </c>
      <c r="D4" s="115" t="s">
        <v>10</v>
      </c>
      <c r="E4" s="114" t="s">
        <v>9</v>
      </c>
      <c r="F4" s="115" t="s">
        <v>10</v>
      </c>
      <c r="G4" s="114" t="s">
        <v>9</v>
      </c>
      <c r="H4" s="115" t="s">
        <v>10</v>
      </c>
      <c r="I4" s="114" t="s">
        <v>9</v>
      </c>
      <c r="J4" s="115" t="s">
        <v>10</v>
      </c>
      <c r="K4" s="114" t="s">
        <v>9</v>
      </c>
      <c r="L4" s="115" t="s">
        <v>10</v>
      </c>
      <c r="M4" s="114" t="s">
        <v>9</v>
      </c>
      <c r="N4" s="115" t="s">
        <v>10</v>
      </c>
      <c r="O4" s="114" t="s">
        <v>9</v>
      </c>
      <c r="P4" s="115" t="s">
        <v>10</v>
      </c>
      <c r="Q4" s="114" t="s">
        <v>9</v>
      </c>
      <c r="R4" s="115" t="s">
        <v>10</v>
      </c>
      <c r="S4" s="114" t="s">
        <v>9</v>
      </c>
      <c r="T4" s="115" t="s">
        <v>10</v>
      </c>
      <c r="U4" s="114" t="s">
        <v>9</v>
      </c>
      <c r="V4" s="115" t="s">
        <v>10</v>
      </c>
      <c r="W4" s="114" t="s">
        <v>9</v>
      </c>
      <c r="X4" s="116" t="s">
        <v>10</v>
      </c>
    </row>
    <row r="5" spans="1:24" x14ac:dyDescent="0.25">
      <c r="A5" s="9" t="s">
        <v>11</v>
      </c>
      <c r="B5" s="73" t="s">
        <v>12</v>
      </c>
      <c r="C5" s="140">
        <v>14121</v>
      </c>
      <c r="D5" s="142">
        <v>37209</v>
      </c>
      <c r="E5" s="140">
        <v>16275</v>
      </c>
      <c r="F5" s="142">
        <v>42827</v>
      </c>
      <c r="G5" s="140">
        <v>18339</v>
      </c>
      <c r="H5" s="142">
        <v>48875</v>
      </c>
      <c r="I5" s="140">
        <v>20899</v>
      </c>
      <c r="J5" s="142">
        <v>56019</v>
      </c>
      <c r="K5" s="140">
        <v>22471</v>
      </c>
      <c r="L5" s="142">
        <v>56019</v>
      </c>
      <c r="M5" s="140">
        <v>23743</v>
      </c>
      <c r="N5" s="142">
        <v>56019</v>
      </c>
      <c r="O5" s="140">
        <v>24981</v>
      </c>
      <c r="P5" s="142">
        <v>56019</v>
      </c>
      <c r="Q5" s="140">
        <v>25936</v>
      </c>
      <c r="R5" s="142">
        <v>58214</v>
      </c>
      <c r="S5" s="140">
        <v>26924</v>
      </c>
      <c r="T5" s="142">
        <v>60492</v>
      </c>
      <c r="U5" s="140">
        <v>27644</v>
      </c>
      <c r="V5" s="142">
        <v>61628</v>
      </c>
      <c r="W5" s="140">
        <v>28155</v>
      </c>
      <c r="X5" s="220">
        <v>63611</v>
      </c>
    </row>
    <row r="6" spans="1:24" x14ac:dyDescent="0.25">
      <c r="A6" s="11" t="s">
        <v>13</v>
      </c>
      <c r="B6" s="72" t="s">
        <v>14</v>
      </c>
      <c r="C6" s="127">
        <v>43105</v>
      </c>
      <c r="D6" s="128">
        <v>43105</v>
      </c>
      <c r="E6" s="127">
        <v>43105</v>
      </c>
      <c r="F6" s="128">
        <v>43105</v>
      </c>
      <c r="G6" s="127">
        <v>50050</v>
      </c>
      <c r="H6" s="128">
        <v>50050</v>
      </c>
      <c r="I6" s="127">
        <v>51875</v>
      </c>
      <c r="J6" s="128">
        <v>51875</v>
      </c>
      <c r="K6" s="127">
        <v>53910</v>
      </c>
      <c r="L6" s="128">
        <v>53910</v>
      </c>
      <c r="M6" s="127">
        <v>55920</v>
      </c>
      <c r="N6" s="128">
        <v>55920</v>
      </c>
      <c r="O6" s="127">
        <v>55920</v>
      </c>
      <c r="P6" s="128">
        <v>55920</v>
      </c>
      <c r="Q6" s="127">
        <v>74576</v>
      </c>
      <c r="R6" s="128">
        <v>74576</v>
      </c>
      <c r="S6" s="127">
        <v>69599</v>
      </c>
      <c r="T6" s="128">
        <v>69599</v>
      </c>
      <c r="U6" s="127">
        <v>76017</v>
      </c>
      <c r="V6" s="128">
        <v>76017</v>
      </c>
      <c r="W6" s="127">
        <v>80102</v>
      </c>
      <c r="X6" s="129">
        <v>80102</v>
      </c>
    </row>
    <row r="7" spans="1:24" ht="14.5" x14ac:dyDescent="0.25">
      <c r="A7" s="9" t="s">
        <v>13</v>
      </c>
      <c r="B7" s="73" t="s">
        <v>429</v>
      </c>
      <c r="C7" s="130">
        <v>0</v>
      </c>
      <c r="D7" s="131">
        <v>0</v>
      </c>
      <c r="E7" s="130">
        <v>57881</v>
      </c>
      <c r="F7" s="131">
        <v>57881</v>
      </c>
      <c r="G7" s="130">
        <v>59598</v>
      </c>
      <c r="H7" s="131">
        <v>59598</v>
      </c>
      <c r="I7" s="130">
        <v>62970</v>
      </c>
      <c r="J7" s="131">
        <v>62970</v>
      </c>
      <c r="K7" s="130">
        <v>57504</v>
      </c>
      <c r="L7" s="131">
        <v>57504</v>
      </c>
      <c r="M7" s="130">
        <v>56992</v>
      </c>
      <c r="N7" s="131">
        <v>56992</v>
      </c>
      <c r="O7" s="130">
        <v>73171</v>
      </c>
      <c r="P7" s="131">
        <v>73171</v>
      </c>
      <c r="Q7" s="130">
        <v>76830</v>
      </c>
      <c r="R7" s="131">
        <v>76830</v>
      </c>
      <c r="S7" s="130">
        <v>68889</v>
      </c>
      <c r="T7" s="131">
        <v>68889</v>
      </c>
      <c r="U7" s="130">
        <v>71819</v>
      </c>
      <c r="V7" s="131">
        <v>71819</v>
      </c>
      <c r="W7" s="130">
        <v>74797</v>
      </c>
      <c r="X7" s="132">
        <v>74797</v>
      </c>
    </row>
    <row r="8" spans="1:24" x14ac:dyDescent="0.25">
      <c r="A8" s="11" t="s">
        <v>16</v>
      </c>
      <c r="B8" s="72" t="s">
        <v>17</v>
      </c>
      <c r="C8" s="127">
        <v>74038</v>
      </c>
      <c r="D8" s="128">
        <v>74038</v>
      </c>
      <c r="E8" s="127">
        <v>72896</v>
      </c>
      <c r="F8" s="128">
        <v>72896</v>
      </c>
      <c r="G8" s="127">
        <v>89665</v>
      </c>
      <c r="H8" s="128">
        <v>89665</v>
      </c>
      <c r="I8" s="127">
        <v>82311</v>
      </c>
      <c r="J8" s="128">
        <v>82311</v>
      </c>
      <c r="K8" s="127">
        <v>86317</v>
      </c>
      <c r="L8" s="128">
        <v>86317</v>
      </c>
      <c r="M8" s="127">
        <v>90264</v>
      </c>
      <c r="N8" s="128">
        <v>90264</v>
      </c>
      <c r="O8" s="127">
        <v>94966</v>
      </c>
      <c r="P8" s="128">
        <v>94966</v>
      </c>
      <c r="Q8" s="127">
        <v>98917</v>
      </c>
      <c r="R8" s="128">
        <v>98917</v>
      </c>
      <c r="S8" s="127">
        <v>103950</v>
      </c>
      <c r="T8" s="128">
        <v>103950</v>
      </c>
      <c r="U8" s="127">
        <v>107895</v>
      </c>
      <c r="V8" s="128">
        <v>107895</v>
      </c>
      <c r="W8" s="127">
        <v>115658</v>
      </c>
      <c r="X8" s="129">
        <v>115658</v>
      </c>
    </row>
    <row r="9" spans="1:24" x14ac:dyDescent="0.25">
      <c r="A9" s="9" t="s">
        <v>16</v>
      </c>
      <c r="B9" s="73" t="s">
        <v>19</v>
      </c>
      <c r="C9" s="130">
        <v>26001</v>
      </c>
      <c r="D9" s="131">
        <v>38246</v>
      </c>
      <c r="E9" s="130">
        <v>25467</v>
      </c>
      <c r="F9" s="131">
        <v>37712</v>
      </c>
      <c r="G9" s="130">
        <v>27752</v>
      </c>
      <c r="H9" s="131">
        <v>39997</v>
      </c>
      <c r="I9" s="130">
        <v>35750</v>
      </c>
      <c r="J9" s="131">
        <v>47995</v>
      </c>
      <c r="K9" s="130">
        <v>40051</v>
      </c>
      <c r="L9" s="131">
        <v>52296</v>
      </c>
      <c r="M9" s="130">
        <v>40026</v>
      </c>
      <c r="N9" s="131">
        <v>52271</v>
      </c>
      <c r="O9" s="130">
        <v>40065</v>
      </c>
      <c r="P9" s="131">
        <v>52310</v>
      </c>
      <c r="Q9" s="130">
        <v>40016</v>
      </c>
      <c r="R9" s="131">
        <v>52261</v>
      </c>
      <c r="S9" s="130">
        <v>40889</v>
      </c>
      <c r="T9" s="131">
        <v>53134</v>
      </c>
      <c r="U9" s="130">
        <v>41802</v>
      </c>
      <c r="V9" s="131">
        <v>54047</v>
      </c>
      <c r="W9" s="130">
        <v>43014</v>
      </c>
      <c r="X9" s="132">
        <v>55259</v>
      </c>
    </row>
    <row r="10" spans="1:24" x14ac:dyDescent="0.25">
      <c r="A10" s="11" t="s">
        <v>16</v>
      </c>
      <c r="B10" s="72" t="s">
        <v>20</v>
      </c>
      <c r="C10" s="127">
        <v>25084</v>
      </c>
      <c r="D10" s="128">
        <v>35211</v>
      </c>
      <c r="E10" s="127">
        <v>26911</v>
      </c>
      <c r="F10" s="128">
        <v>36887</v>
      </c>
      <c r="G10" s="127">
        <v>29069</v>
      </c>
      <c r="H10" s="128">
        <v>38886</v>
      </c>
      <c r="I10" s="127">
        <v>34818</v>
      </c>
      <c r="J10" s="128">
        <v>44268</v>
      </c>
      <c r="K10" s="127">
        <v>38850</v>
      </c>
      <c r="L10" s="128">
        <v>48050</v>
      </c>
      <c r="M10" s="127">
        <v>39024</v>
      </c>
      <c r="N10" s="128">
        <v>48225</v>
      </c>
      <c r="O10" s="127">
        <v>39423</v>
      </c>
      <c r="P10" s="128">
        <v>48624</v>
      </c>
      <c r="Q10" s="127">
        <v>39797</v>
      </c>
      <c r="R10" s="128">
        <v>48998</v>
      </c>
      <c r="S10" s="127">
        <v>41253</v>
      </c>
      <c r="T10" s="128">
        <v>50303</v>
      </c>
      <c r="U10" s="127">
        <v>41748</v>
      </c>
      <c r="V10" s="128">
        <v>50798</v>
      </c>
      <c r="W10" s="127">
        <v>43001</v>
      </c>
      <c r="X10" s="129">
        <v>52399</v>
      </c>
    </row>
    <row r="11" spans="1:24" x14ac:dyDescent="0.25">
      <c r="A11" s="9" t="s">
        <v>16</v>
      </c>
      <c r="B11" s="73" t="s">
        <v>21</v>
      </c>
      <c r="C11" s="130">
        <v>63652</v>
      </c>
      <c r="D11" s="131">
        <v>63652</v>
      </c>
      <c r="E11" s="130">
        <v>66991</v>
      </c>
      <c r="F11" s="131">
        <v>66991</v>
      </c>
      <c r="G11" s="130">
        <v>69657</v>
      </c>
      <c r="H11" s="131">
        <v>69657</v>
      </c>
      <c r="I11" s="130">
        <v>71778</v>
      </c>
      <c r="J11" s="131">
        <v>71778</v>
      </c>
      <c r="K11" s="130">
        <v>74259</v>
      </c>
      <c r="L11" s="131">
        <v>74259</v>
      </c>
      <c r="M11" s="130">
        <v>75651</v>
      </c>
      <c r="N11" s="131">
        <v>75651</v>
      </c>
      <c r="O11" s="130">
        <v>80253</v>
      </c>
      <c r="P11" s="131">
        <v>80253</v>
      </c>
      <c r="Q11" s="130">
        <v>83826</v>
      </c>
      <c r="R11" s="131">
        <v>83826</v>
      </c>
      <c r="S11" s="130">
        <v>87108</v>
      </c>
      <c r="T11" s="131">
        <v>87108</v>
      </c>
      <c r="U11" s="130">
        <v>90629</v>
      </c>
      <c r="V11" s="131">
        <v>90629</v>
      </c>
      <c r="W11" s="130">
        <v>94300</v>
      </c>
      <c r="X11" s="132">
        <v>94300</v>
      </c>
    </row>
    <row r="12" spans="1:24" x14ac:dyDescent="0.25">
      <c r="A12" s="11" t="s">
        <v>16</v>
      </c>
      <c r="B12" s="72" t="s">
        <v>22</v>
      </c>
      <c r="C12" s="127">
        <v>41882</v>
      </c>
      <c r="D12" s="128">
        <v>41882</v>
      </c>
      <c r="E12" s="127">
        <v>41882</v>
      </c>
      <c r="F12" s="128">
        <v>41882</v>
      </c>
      <c r="G12" s="127">
        <v>48266</v>
      </c>
      <c r="H12" s="128">
        <v>48266</v>
      </c>
      <c r="I12" s="127">
        <v>51300</v>
      </c>
      <c r="J12" s="128">
        <v>51300</v>
      </c>
      <c r="K12" s="127">
        <v>54429</v>
      </c>
      <c r="L12" s="128">
        <v>54429</v>
      </c>
      <c r="M12" s="127">
        <v>56955</v>
      </c>
      <c r="N12" s="128">
        <v>56955</v>
      </c>
      <c r="O12" s="127">
        <v>63870</v>
      </c>
      <c r="P12" s="128">
        <v>63870</v>
      </c>
      <c r="Q12" s="127">
        <v>65966</v>
      </c>
      <c r="R12" s="128">
        <v>65966</v>
      </c>
      <c r="S12" s="127">
        <v>67976</v>
      </c>
      <c r="T12" s="128">
        <v>67976</v>
      </c>
      <c r="U12" s="127">
        <v>63705</v>
      </c>
      <c r="V12" s="128">
        <v>63705</v>
      </c>
      <c r="W12" s="127">
        <v>71189</v>
      </c>
      <c r="X12" s="129">
        <v>71189</v>
      </c>
    </row>
    <row r="13" spans="1:24" ht="14.5" x14ac:dyDescent="0.25">
      <c r="A13" s="9" t="s">
        <v>16</v>
      </c>
      <c r="B13" s="73" t="s">
        <v>430</v>
      </c>
      <c r="C13" s="130">
        <v>0</v>
      </c>
      <c r="D13" s="131">
        <v>0</v>
      </c>
      <c r="E13" s="130">
        <v>0</v>
      </c>
      <c r="F13" s="131">
        <v>0</v>
      </c>
      <c r="G13" s="130">
        <v>50078</v>
      </c>
      <c r="H13" s="131">
        <v>50078</v>
      </c>
      <c r="I13" s="130">
        <v>56270</v>
      </c>
      <c r="J13" s="131">
        <v>56270</v>
      </c>
      <c r="K13" s="130">
        <v>58365</v>
      </c>
      <c r="L13" s="131">
        <v>58365</v>
      </c>
      <c r="M13" s="130">
        <v>60990</v>
      </c>
      <c r="N13" s="131">
        <v>60990</v>
      </c>
      <c r="O13" s="130">
        <v>63365</v>
      </c>
      <c r="P13" s="131">
        <v>63365</v>
      </c>
      <c r="Q13" s="130">
        <v>64910</v>
      </c>
      <c r="R13" s="131">
        <v>64910</v>
      </c>
      <c r="S13" s="130">
        <v>66918</v>
      </c>
      <c r="T13" s="131">
        <v>66918</v>
      </c>
      <c r="U13" s="130">
        <v>69015</v>
      </c>
      <c r="V13" s="131">
        <v>69015</v>
      </c>
      <c r="W13" s="130">
        <v>71225</v>
      </c>
      <c r="X13" s="132">
        <v>71225</v>
      </c>
    </row>
    <row r="14" spans="1:24" x14ac:dyDescent="0.25">
      <c r="A14" s="11" t="s">
        <v>24</v>
      </c>
      <c r="B14" s="72" t="s">
        <v>25</v>
      </c>
      <c r="C14" s="127">
        <v>19236</v>
      </c>
      <c r="D14" s="128">
        <v>42344</v>
      </c>
      <c r="E14" s="127">
        <v>20450</v>
      </c>
      <c r="F14" s="128">
        <v>45753</v>
      </c>
      <c r="G14" s="127">
        <v>22291</v>
      </c>
      <c r="H14" s="128">
        <v>47594</v>
      </c>
      <c r="I14" s="127">
        <v>24886</v>
      </c>
      <c r="J14" s="128">
        <v>50189</v>
      </c>
      <c r="K14" s="127">
        <v>27089</v>
      </c>
      <c r="L14" s="128">
        <v>52392</v>
      </c>
      <c r="M14" s="127">
        <v>29473</v>
      </c>
      <c r="N14" s="128">
        <v>54776</v>
      </c>
      <c r="O14" s="127">
        <v>31494</v>
      </c>
      <c r="P14" s="128">
        <v>56797</v>
      </c>
      <c r="Q14" s="127">
        <v>32730</v>
      </c>
      <c r="R14" s="128">
        <v>58033</v>
      </c>
      <c r="S14" s="127">
        <v>33949</v>
      </c>
      <c r="T14" s="128">
        <v>59252</v>
      </c>
      <c r="U14" s="127">
        <v>35199</v>
      </c>
      <c r="V14" s="128">
        <v>60502</v>
      </c>
      <c r="W14" s="127">
        <v>36824</v>
      </c>
      <c r="X14" s="129">
        <v>62127</v>
      </c>
    </row>
    <row r="15" spans="1:24" x14ac:dyDescent="0.25">
      <c r="A15" s="9" t="s">
        <v>26</v>
      </c>
      <c r="B15" s="73" t="s">
        <v>27</v>
      </c>
      <c r="C15" s="130">
        <v>23919</v>
      </c>
      <c r="D15" s="131">
        <v>47764</v>
      </c>
      <c r="E15" s="130">
        <v>25115</v>
      </c>
      <c r="F15" s="131">
        <v>50152</v>
      </c>
      <c r="G15" s="130">
        <v>27579</v>
      </c>
      <c r="H15" s="131">
        <v>53107</v>
      </c>
      <c r="I15" s="130">
        <v>26338</v>
      </c>
      <c r="J15" s="131">
        <v>53142</v>
      </c>
      <c r="K15" s="130">
        <v>27496</v>
      </c>
      <c r="L15" s="131">
        <v>55372</v>
      </c>
      <c r="M15" s="130">
        <v>28611</v>
      </c>
      <c r="N15" s="131">
        <v>57602</v>
      </c>
      <c r="O15" s="130">
        <v>30549</v>
      </c>
      <c r="P15" s="131">
        <v>60990</v>
      </c>
      <c r="Q15" s="130">
        <v>32263</v>
      </c>
      <c r="R15" s="131">
        <v>64226</v>
      </c>
      <c r="S15" s="130">
        <v>33022</v>
      </c>
      <c r="T15" s="131">
        <v>66263</v>
      </c>
      <c r="U15" s="130">
        <v>34008</v>
      </c>
      <c r="V15" s="131">
        <v>68580</v>
      </c>
      <c r="W15" s="130">
        <v>34008</v>
      </c>
      <c r="X15" s="132">
        <v>68580</v>
      </c>
    </row>
    <row r="16" spans="1:24" x14ac:dyDescent="0.25">
      <c r="A16" s="11" t="s">
        <v>28</v>
      </c>
      <c r="B16" s="72" t="s">
        <v>29</v>
      </c>
      <c r="C16" s="127">
        <v>21870</v>
      </c>
      <c r="D16" s="128">
        <v>21870</v>
      </c>
      <c r="E16" s="127">
        <v>21870</v>
      </c>
      <c r="F16" s="128">
        <v>21870</v>
      </c>
      <c r="G16" s="127">
        <v>26805</v>
      </c>
      <c r="H16" s="128">
        <v>26805</v>
      </c>
      <c r="I16" s="127">
        <v>27288</v>
      </c>
      <c r="J16" s="128">
        <v>27288</v>
      </c>
      <c r="K16" s="127">
        <v>33256</v>
      </c>
      <c r="L16" s="128">
        <v>33256</v>
      </c>
      <c r="M16" s="127">
        <v>39041</v>
      </c>
      <c r="N16" s="128">
        <v>39041</v>
      </c>
      <c r="O16" s="127">
        <v>38303</v>
      </c>
      <c r="P16" s="128">
        <v>38303</v>
      </c>
      <c r="Q16" s="127">
        <v>43864</v>
      </c>
      <c r="R16" s="128">
        <v>43864</v>
      </c>
      <c r="S16" s="127">
        <v>43864</v>
      </c>
      <c r="T16" s="128">
        <v>43864</v>
      </c>
      <c r="U16" s="127">
        <v>44120</v>
      </c>
      <c r="V16" s="128">
        <v>44120</v>
      </c>
      <c r="W16" s="127">
        <v>22770</v>
      </c>
      <c r="X16" s="129">
        <v>22770</v>
      </c>
    </row>
    <row r="17" spans="1:24" x14ac:dyDescent="0.25">
      <c r="A17" s="9" t="s">
        <v>30</v>
      </c>
      <c r="B17" s="73" t="s">
        <v>31</v>
      </c>
      <c r="C17" s="130">
        <v>19276</v>
      </c>
      <c r="D17" s="131">
        <v>48082</v>
      </c>
      <c r="E17" s="130">
        <v>21150</v>
      </c>
      <c r="F17" s="131">
        <v>47630</v>
      </c>
      <c r="G17" s="130">
        <v>24524</v>
      </c>
      <c r="H17" s="131">
        <v>51004</v>
      </c>
      <c r="I17" s="130">
        <v>26694</v>
      </c>
      <c r="J17" s="131">
        <v>53174</v>
      </c>
      <c r="K17" s="130">
        <v>30736</v>
      </c>
      <c r="L17" s="131">
        <v>57218</v>
      </c>
      <c r="M17" s="130">
        <v>35170</v>
      </c>
      <c r="N17" s="131">
        <v>61651</v>
      </c>
      <c r="O17" s="130">
        <v>41560</v>
      </c>
      <c r="P17" s="131">
        <v>66780</v>
      </c>
      <c r="Q17" s="130">
        <v>41628</v>
      </c>
      <c r="R17" s="131">
        <v>68110</v>
      </c>
      <c r="S17" s="130">
        <v>45874</v>
      </c>
      <c r="T17" s="131">
        <v>72352</v>
      </c>
      <c r="U17" s="130">
        <v>41720</v>
      </c>
      <c r="V17" s="131">
        <v>68202</v>
      </c>
      <c r="W17" s="130">
        <v>41720</v>
      </c>
      <c r="X17" s="132">
        <v>68200</v>
      </c>
    </row>
    <row r="18" spans="1:24" x14ac:dyDescent="0.25">
      <c r="A18" s="11" t="s">
        <v>30</v>
      </c>
      <c r="B18" s="72" t="s">
        <v>32</v>
      </c>
      <c r="C18" s="127">
        <v>35229</v>
      </c>
      <c r="D18" s="128">
        <v>37728</v>
      </c>
      <c r="E18" s="127">
        <v>38230</v>
      </c>
      <c r="F18" s="128">
        <v>40230</v>
      </c>
      <c r="G18" s="127">
        <v>46795</v>
      </c>
      <c r="H18" s="128">
        <v>49595</v>
      </c>
      <c r="I18" s="127">
        <v>46150</v>
      </c>
      <c r="J18" s="128">
        <v>48950</v>
      </c>
      <c r="K18" s="127">
        <v>47044</v>
      </c>
      <c r="L18" s="128">
        <v>49846</v>
      </c>
      <c r="M18" s="127">
        <v>54220</v>
      </c>
      <c r="N18" s="128">
        <v>55820</v>
      </c>
      <c r="O18" s="127">
        <v>56642</v>
      </c>
      <c r="P18" s="128">
        <v>58316</v>
      </c>
      <c r="Q18" s="127">
        <v>59894</v>
      </c>
      <c r="R18" s="128">
        <v>60760</v>
      </c>
      <c r="S18" s="127">
        <v>63545</v>
      </c>
      <c r="T18" s="128">
        <v>64045</v>
      </c>
      <c r="U18" s="127">
        <v>64792</v>
      </c>
      <c r="V18" s="128">
        <v>65301</v>
      </c>
      <c r="W18" s="127">
        <v>66534</v>
      </c>
      <c r="X18" s="129">
        <v>67284</v>
      </c>
    </row>
    <row r="19" spans="1:24" ht="14.5" x14ac:dyDescent="0.25">
      <c r="A19" s="9" t="s">
        <v>30</v>
      </c>
      <c r="B19" s="73" t="s">
        <v>431</v>
      </c>
      <c r="C19" s="130">
        <v>0</v>
      </c>
      <c r="D19" s="131">
        <v>0</v>
      </c>
      <c r="E19" s="130">
        <v>0</v>
      </c>
      <c r="F19" s="131">
        <v>0</v>
      </c>
      <c r="G19" s="130">
        <v>0</v>
      </c>
      <c r="H19" s="131">
        <v>0</v>
      </c>
      <c r="I19" s="130">
        <v>0</v>
      </c>
      <c r="J19" s="131">
        <v>0</v>
      </c>
      <c r="K19" s="130">
        <v>0</v>
      </c>
      <c r="L19" s="131">
        <v>0</v>
      </c>
      <c r="M19" s="130">
        <v>48900</v>
      </c>
      <c r="N19" s="131">
        <v>48900</v>
      </c>
      <c r="O19" s="130">
        <v>48900</v>
      </c>
      <c r="P19" s="131">
        <v>48900</v>
      </c>
      <c r="Q19" s="130">
        <v>49380</v>
      </c>
      <c r="R19" s="131">
        <v>49380</v>
      </c>
      <c r="S19" s="130">
        <v>49865</v>
      </c>
      <c r="T19" s="131">
        <v>49865</v>
      </c>
      <c r="U19" s="130">
        <v>50600</v>
      </c>
      <c r="V19" s="131">
        <v>50600</v>
      </c>
      <c r="W19" s="130">
        <v>51645</v>
      </c>
      <c r="X19" s="132">
        <v>51645</v>
      </c>
    </row>
    <row r="20" spans="1:24" x14ac:dyDescent="0.25">
      <c r="A20" s="11" t="s">
        <v>34</v>
      </c>
      <c r="B20" s="72" t="s">
        <v>35</v>
      </c>
      <c r="C20" s="127">
        <v>5988</v>
      </c>
      <c r="D20" s="128">
        <v>5988</v>
      </c>
      <c r="E20" s="127">
        <v>6430</v>
      </c>
      <c r="F20" s="128">
        <v>6430</v>
      </c>
      <c r="G20" s="127">
        <v>19955</v>
      </c>
      <c r="H20" s="128">
        <v>19955</v>
      </c>
      <c r="I20" s="127">
        <v>21264</v>
      </c>
      <c r="J20" s="128">
        <v>21264</v>
      </c>
      <c r="K20" s="127">
        <v>24003</v>
      </c>
      <c r="L20" s="128">
        <v>24003</v>
      </c>
      <c r="M20" s="127">
        <v>25219</v>
      </c>
      <c r="N20" s="128">
        <v>70957</v>
      </c>
      <c r="O20" s="127">
        <v>28405</v>
      </c>
      <c r="P20" s="128">
        <v>70711</v>
      </c>
      <c r="Q20" s="127">
        <v>29829</v>
      </c>
      <c r="R20" s="128">
        <v>71085</v>
      </c>
      <c r="S20" s="127">
        <v>30495</v>
      </c>
      <c r="T20" s="128">
        <v>71205</v>
      </c>
      <c r="U20" s="127">
        <v>30180</v>
      </c>
      <c r="V20" s="128">
        <v>70890</v>
      </c>
      <c r="W20" s="127">
        <v>31326</v>
      </c>
      <c r="X20" s="129">
        <v>72036</v>
      </c>
    </row>
    <row r="21" spans="1:24" x14ac:dyDescent="0.25">
      <c r="A21" s="9" t="s">
        <v>36</v>
      </c>
      <c r="B21" s="73" t="s">
        <v>37</v>
      </c>
      <c r="C21" s="130">
        <v>24848</v>
      </c>
      <c r="D21" s="131">
        <v>64768</v>
      </c>
      <c r="E21" s="130">
        <v>26485</v>
      </c>
      <c r="F21" s="131">
        <v>70005</v>
      </c>
      <c r="G21" s="130">
        <v>28135</v>
      </c>
      <c r="H21" s="131">
        <v>74703</v>
      </c>
      <c r="I21" s="130">
        <v>29820</v>
      </c>
      <c r="J21" s="131">
        <v>79640</v>
      </c>
      <c r="K21" s="130">
        <v>31656</v>
      </c>
      <c r="L21" s="131">
        <v>84456</v>
      </c>
      <c r="M21" s="130">
        <v>32709</v>
      </c>
      <c r="N21" s="131">
        <v>88149</v>
      </c>
      <c r="O21" s="130">
        <v>33585</v>
      </c>
      <c r="P21" s="131">
        <v>90689</v>
      </c>
      <c r="Q21" s="130">
        <v>33634</v>
      </c>
      <c r="R21" s="131">
        <v>90738</v>
      </c>
      <c r="S21" s="130">
        <v>34243</v>
      </c>
      <c r="T21" s="131">
        <v>72105</v>
      </c>
      <c r="U21" s="130">
        <v>30912</v>
      </c>
      <c r="V21" s="131">
        <v>68774</v>
      </c>
      <c r="W21" s="130">
        <v>42973</v>
      </c>
      <c r="X21" s="132">
        <v>90637</v>
      </c>
    </row>
    <row r="22" spans="1:24" x14ac:dyDescent="0.25">
      <c r="A22" s="11" t="s">
        <v>36</v>
      </c>
      <c r="B22" s="72" t="s">
        <v>38</v>
      </c>
      <c r="C22" s="127">
        <v>25868</v>
      </c>
      <c r="D22" s="128">
        <v>51226</v>
      </c>
      <c r="E22" s="127">
        <v>28956</v>
      </c>
      <c r="F22" s="128">
        <v>56596</v>
      </c>
      <c r="G22" s="127">
        <v>28016</v>
      </c>
      <c r="H22" s="128">
        <v>58282</v>
      </c>
      <c r="I22" s="127">
        <v>32866</v>
      </c>
      <c r="J22" s="128">
        <v>62012</v>
      </c>
      <c r="K22" s="127">
        <v>30930</v>
      </c>
      <c r="L22" s="128">
        <v>55542</v>
      </c>
      <c r="M22" s="127">
        <v>33060</v>
      </c>
      <c r="N22" s="128">
        <v>57598</v>
      </c>
      <c r="O22" s="127">
        <v>32780</v>
      </c>
      <c r="P22" s="128">
        <v>56730</v>
      </c>
      <c r="Q22" s="127">
        <v>34292</v>
      </c>
      <c r="R22" s="128">
        <v>58960</v>
      </c>
      <c r="S22" s="127">
        <v>34900</v>
      </c>
      <c r="T22" s="128">
        <v>60300</v>
      </c>
      <c r="U22" s="127">
        <v>36792</v>
      </c>
      <c r="V22" s="128">
        <v>62958</v>
      </c>
      <c r="W22" s="127">
        <v>37472</v>
      </c>
      <c r="X22" s="129">
        <v>64162</v>
      </c>
    </row>
    <row r="23" spans="1:24" ht="14.5" x14ac:dyDescent="0.25">
      <c r="A23" s="9" t="s">
        <v>36</v>
      </c>
      <c r="B23" s="73" t="s">
        <v>432</v>
      </c>
      <c r="C23" s="130">
        <v>0</v>
      </c>
      <c r="D23" s="131">
        <v>0</v>
      </c>
      <c r="E23" s="130">
        <v>0</v>
      </c>
      <c r="F23" s="131">
        <v>0</v>
      </c>
      <c r="G23" s="130">
        <v>0</v>
      </c>
      <c r="H23" s="131">
        <v>0</v>
      </c>
      <c r="I23" s="130">
        <v>0</v>
      </c>
      <c r="J23" s="131">
        <v>0</v>
      </c>
      <c r="K23" s="130">
        <v>75071</v>
      </c>
      <c r="L23" s="131">
        <v>75071</v>
      </c>
      <c r="M23" s="130">
        <v>74435</v>
      </c>
      <c r="N23" s="131">
        <v>74435</v>
      </c>
      <c r="O23" s="130">
        <v>64413</v>
      </c>
      <c r="P23" s="131">
        <v>64413</v>
      </c>
      <c r="Q23" s="130">
        <v>67624</v>
      </c>
      <c r="R23" s="131">
        <v>67624</v>
      </c>
      <c r="S23" s="130">
        <v>70639</v>
      </c>
      <c r="T23" s="131">
        <v>70639</v>
      </c>
      <c r="U23" s="130">
        <v>73635</v>
      </c>
      <c r="V23" s="131">
        <v>73635</v>
      </c>
      <c r="W23" s="130">
        <v>77328</v>
      </c>
      <c r="X23" s="132">
        <v>77328</v>
      </c>
    </row>
    <row r="24" spans="1:24" x14ac:dyDescent="0.25">
      <c r="A24" s="11" t="s">
        <v>40</v>
      </c>
      <c r="B24" s="72" t="s">
        <v>41</v>
      </c>
      <c r="C24" s="127">
        <v>21777</v>
      </c>
      <c r="D24" s="128">
        <v>49829</v>
      </c>
      <c r="E24" s="127">
        <v>21777</v>
      </c>
      <c r="F24" s="128">
        <v>49829</v>
      </c>
      <c r="G24" s="127">
        <v>25026</v>
      </c>
      <c r="H24" s="128">
        <v>55350</v>
      </c>
      <c r="I24" s="127">
        <v>26278</v>
      </c>
      <c r="J24" s="128">
        <v>57570</v>
      </c>
      <c r="K24" s="127">
        <v>29040</v>
      </c>
      <c r="L24" s="128">
        <v>60610</v>
      </c>
      <c r="M24" s="127">
        <v>30644</v>
      </c>
      <c r="N24" s="128">
        <v>63792</v>
      </c>
      <c r="O24" s="127">
        <v>31250</v>
      </c>
      <c r="P24" s="128">
        <v>65061</v>
      </c>
      <c r="Q24" s="127">
        <v>31869</v>
      </c>
      <c r="R24" s="128">
        <v>66356</v>
      </c>
      <c r="S24" s="127">
        <v>34680</v>
      </c>
      <c r="T24" s="128">
        <v>74313</v>
      </c>
      <c r="U24" s="127">
        <v>35262</v>
      </c>
      <c r="V24" s="128">
        <v>76710</v>
      </c>
      <c r="W24" s="127">
        <v>34011</v>
      </c>
      <c r="X24" s="129">
        <v>74258</v>
      </c>
    </row>
    <row r="25" spans="1:24" x14ac:dyDescent="0.25">
      <c r="A25" s="9" t="s">
        <v>42</v>
      </c>
      <c r="B25" s="73" t="s">
        <v>43</v>
      </c>
      <c r="C25" s="130">
        <v>25854</v>
      </c>
      <c r="D25" s="131">
        <v>43480</v>
      </c>
      <c r="E25" s="130">
        <v>26678</v>
      </c>
      <c r="F25" s="131">
        <v>44871</v>
      </c>
      <c r="G25" s="130">
        <v>32048</v>
      </c>
      <c r="H25" s="131">
        <v>51258</v>
      </c>
      <c r="I25" s="130">
        <v>33248</v>
      </c>
      <c r="J25" s="131">
        <v>53610</v>
      </c>
      <c r="K25" s="130">
        <v>35065</v>
      </c>
      <c r="L25" s="131">
        <v>56445</v>
      </c>
      <c r="M25" s="130">
        <v>36370</v>
      </c>
      <c r="N25" s="131">
        <v>58552</v>
      </c>
      <c r="O25" s="130">
        <v>40462</v>
      </c>
      <c r="P25" s="131">
        <v>63220</v>
      </c>
      <c r="Q25" s="130">
        <v>41187</v>
      </c>
      <c r="R25" s="131">
        <v>64353</v>
      </c>
      <c r="S25" s="130">
        <v>41695</v>
      </c>
      <c r="T25" s="131">
        <v>65357</v>
      </c>
      <c r="U25" s="130">
        <v>43247</v>
      </c>
      <c r="V25" s="131">
        <v>67367</v>
      </c>
      <c r="W25" s="130">
        <v>45509</v>
      </c>
      <c r="X25" s="132">
        <v>71181</v>
      </c>
    </row>
    <row r="26" spans="1:24" x14ac:dyDescent="0.25">
      <c r="A26" s="11" t="s">
        <v>44</v>
      </c>
      <c r="B26" s="72" t="s">
        <v>45</v>
      </c>
      <c r="C26" s="127">
        <v>21791</v>
      </c>
      <c r="D26" s="128">
        <v>45371</v>
      </c>
      <c r="E26" s="127">
        <v>23303</v>
      </c>
      <c r="F26" s="128">
        <v>46997</v>
      </c>
      <c r="G26" s="127">
        <v>23910</v>
      </c>
      <c r="H26" s="128">
        <v>48789</v>
      </c>
      <c r="I26" s="127">
        <v>25345</v>
      </c>
      <c r="J26" s="128">
        <v>51715</v>
      </c>
      <c r="K26" s="127">
        <v>26857</v>
      </c>
      <c r="L26" s="128">
        <v>54807</v>
      </c>
      <c r="M26" s="127">
        <v>28458</v>
      </c>
      <c r="N26" s="128">
        <v>58086</v>
      </c>
      <c r="O26" s="127">
        <v>29308</v>
      </c>
      <c r="P26" s="128">
        <v>59822</v>
      </c>
      <c r="Q26" s="127">
        <v>30188</v>
      </c>
      <c r="R26" s="128">
        <v>61628</v>
      </c>
      <c r="S26" s="127">
        <v>31088</v>
      </c>
      <c r="T26" s="128">
        <v>63472</v>
      </c>
      <c r="U26" s="127">
        <v>32030</v>
      </c>
      <c r="V26" s="128">
        <v>65386</v>
      </c>
      <c r="W26" s="127">
        <v>33308</v>
      </c>
      <c r="X26" s="129">
        <v>69634</v>
      </c>
    </row>
    <row r="27" spans="1:24" x14ac:dyDescent="0.25">
      <c r="A27" s="9" t="s">
        <v>44</v>
      </c>
      <c r="B27" s="73" t="s">
        <v>46</v>
      </c>
      <c r="C27" s="130">
        <v>18850</v>
      </c>
      <c r="D27" s="131">
        <v>45094</v>
      </c>
      <c r="E27" s="130">
        <v>20548</v>
      </c>
      <c r="F27" s="131">
        <v>48072</v>
      </c>
      <c r="G27" s="130">
        <v>27564</v>
      </c>
      <c r="H27" s="131">
        <v>55100</v>
      </c>
      <c r="I27" s="130">
        <v>30302</v>
      </c>
      <c r="J27" s="131">
        <v>57826</v>
      </c>
      <c r="K27" s="130">
        <v>31700</v>
      </c>
      <c r="L27" s="131">
        <v>60876</v>
      </c>
      <c r="M27" s="130">
        <v>26430</v>
      </c>
      <c r="N27" s="131">
        <v>55606</v>
      </c>
      <c r="O27" s="130">
        <v>28546</v>
      </c>
      <c r="P27" s="131">
        <v>59500</v>
      </c>
      <c r="Q27" s="130">
        <v>30168</v>
      </c>
      <c r="R27" s="131">
        <v>62670</v>
      </c>
      <c r="S27" s="130">
        <v>31066</v>
      </c>
      <c r="T27" s="131">
        <v>64544</v>
      </c>
      <c r="U27" s="130">
        <v>32608</v>
      </c>
      <c r="V27" s="131">
        <v>67760</v>
      </c>
      <c r="W27" s="130">
        <v>32608</v>
      </c>
      <c r="X27" s="132">
        <v>67760</v>
      </c>
    </row>
    <row r="28" spans="1:24" x14ac:dyDescent="0.25">
      <c r="A28" s="11" t="s">
        <v>47</v>
      </c>
      <c r="B28" s="72" t="s">
        <v>48</v>
      </c>
      <c r="C28" s="127">
        <v>10156</v>
      </c>
      <c r="D28" s="128">
        <v>22530</v>
      </c>
      <c r="E28" s="127">
        <v>10886</v>
      </c>
      <c r="F28" s="128">
        <v>23260</v>
      </c>
      <c r="G28" s="127">
        <v>12000</v>
      </c>
      <c r="H28" s="128">
        <v>25640</v>
      </c>
      <c r="I28" s="127">
        <v>13188</v>
      </c>
      <c r="J28" s="128">
        <v>26828</v>
      </c>
      <c r="K28" s="127">
        <v>15316</v>
      </c>
      <c r="L28" s="128">
        <v>32391</v>
      </c>
      <c r="M28" s="127">
        <v>17613</v>
      </c>
      <c r="N28" s="128">
        <v>37250</v>
      </c>
      <c r="O28" s="127">
        <v>20375</v>
      </c>
      <c r="P28" s="128">
        <v>43838</v>
      </c>
      <c r="Q28" s="127">
        <v>23431</v>
      </c>
      <c r="R28" s="128">
        <v>57100</v>
      </c>
      <c r="S28" s="127">
        <v>26946</v>
      </c>
      <c r="T28" s="128">
        <v>62713</v>
      </c>
      <c r="U28" s="127">
        <v>29916</v>
      </c>
      <c r="V28" s="128">
        <v>63870</v>
      </c>
      <c r="W28" s="127">
        <v>29916</v>
      </c>
      <c r="X28" s="129">
        <v>63916</v>
      </c>
    </row>
    <row r="29" spans="1:24" ht="14.5" x14ac:dyDescent="0.25">
      <c r="A29" s="9" t="s">
        <v>49</v>
      </c>
      <c r="B29" s="73" t="s">
        <v>433</v>
      </c>
      <c r="C29" s="130">
        <v>0</v>
      </c>
      <c r="D29" s="131">
        <v>0</v>
      </c>
      <c r="E29" s="130">
        <v>0</v>
      </c>
      <c r="F29" s="131">
        <v>0</v>
      </c>
      <c r="G29" s="130">
        <v>0</v>
      </c>
      <c r="H29" s="131">
        <v>0</v>
      </c>
      <c r="I29" s="130">
        <v>0</v>
      </c>
      <c r="J29" s="131">
        <v>0</v>
      </c>
      <c r="K29" s="130">
        <v>0</v>
      </c>
      <c r="L29" s="131">
        <v>0</v>
      </c>
      <c r="M29" s="130">
        <v>0</v>
      </c>
      <c r="N29" s="131">
        <v>0</v>
      </c>
      <c r="O29" s="130">
        <v>68730</v>
      </c>
      <c r="P29" s="131">
        <v>68730</v>
      </c>
      <c r="Q29" s="130">
        <v>68730</v>
      </c>
      <c r="R29" s="131">
        <v>68730</v>
      </c>
      <c r="S29" s="130">
        <v>71540</v>
      </c>
      <c r="T29" s="131">
        <v>71540</v>
      </c>
      <c r="U29" s="130">
        <v>73040</v>
      </c>
      <c r="V29" s="131">
        <v>73040</v>
      </c>
      <c r="W29" s="130">
        <v>74590</v>
      </c>
      <c r="X29" s="132">
        <v>74590</v>
      </c>
    </row>
    <row r="30" spans="1:24" x14ac:dyDescent="0.25">
      <c r="A30" s="11" t="s">
        <v>51</v>
      </c>
      <c r="B30" s="72" t="s">
        <v>52</v>
      </c>
      <c r="C30" s="127">
        <v>19211</v>
      </c>
      <c r="D30" s="128">
        <v>40863</v>
      </c>
      <c r="E30" s="127">
        <v>20816</v>
      </c>
      <c r="F30" s="128">
        <v>44201</v>
      </c>
      <c r="G30" s="127">
        <v>22317</v>
      </c>
      <c r="H30" s="128">
        <v>48073</v>
      </c>
      <c r="I30" s="127">
        <v>24584</v>
      </c>
      <c r="J30" s="128">
        <v>52298</v>
      </c>
      <c r="K30" s="127">
        <v>26544</v>
      </c>
      <c r="L30" s="128">
        <v>55979</v>
      </c>
      <c r="M30" s="127">
        <v>36645</v>
      </c>
      <c r="N30" s="128">
        <v>67846</v>
      </c>
      <c r="O30" s="127">
        <v>37893</v>
      </c>
      <c r="P30" s="128">
        <v>68770</v>
      </c>
      <c r="Q30" s="127">
        <v>31566</v>
      </c>
      <c r="R30" s="128">
        <v>61331</v>
      </c>
      <c r="S30" s="127">
        <v>35521</v>
      </c>
      <c r="T30" s="128">
        <v>64441</v>
      </c>
      <c r="U30" s="127">
        <v>37269</v>
      </c>
      <c r="V30" s="128">
        <v>67635</v>
      </c>
      <c r="W30" s="127">
        <v>40075</v>
      </c>
      <c r="X30" s="129">
        <v>72870</v>
      </c>
    </row>
    <row r="31" spans="1:24" x14ac:dyDescent="0.25">
      <c r="A31" s="9" t="s">
        <v>53</v>
      </c>
      <c r="B31" s="73" t="s">
        <v>54</v>
      </c>
      <c r="C31" s="130">
        <v>39000</v>
      </c>
      <c r="D31" s="131">
        <v>39000</v>
      </c>
      <c r="E31" s="130">
        <v>40393</v>
      </c>
      <c r="F31" s="131">
        <v>40393</v>
      </c>
      <c r="G31" s="130">
        <v>42993</v>
      </c>
      <c r="H31" s="131">
        <v>42993</v>
      </c>
      <c r="I31" s="130">
        <v>45563</v>
      </c>
      <c r="J31" s="131">
        <v>45563</v>
      </c>
      <c r="K31" s="130">
        <v>48023</v>
      </c>
      <c r="L31" s="131">
        <v>48023</v>
      </c>
      <c r="M31" s="130">
        <v>50427</v>
      </c>
      <c r="N31" s="131">
        <v>50427</v>
      </c>
      <c r="O31" s="130">
        <v>52227</v>
      </c>
      <c r="P31" s="131">
        <v>52227</v>
      </c>
      <c r="Q31" s="130">
        <v>52652</v>
      </c>
      <c r="R31" s="131">
        <v>52652</v>
      </c>
      <c r="S31" s="130">
        <v>55977</v>
      </c>
      <c r="T31" s="131">
        <v>55977</v>
      </c>
      <c r="U31" s="130">
        <v>59615</v>
      </c>
      <c r="V31" s="131">
        <v>59615</v>
      </c>
      <c r="W31" s="130">
        <v>60660</v>
      </c>
      <c r="X31" s="132">
        <v>60660</v>
      </c>
    </row>
    <row r="32" spans="1:24" x14ac:dyDescent="0.25">
      <c r="A32" s="11" t="s">
        <v>53</v>
      </c>
      <c r="B32" s="72" t="s">
        <v>55</v>
      </c>
      <c r="C32" s="127">
        <v>50416</v>
      </c>
      <c r="D32" s="128">
        <v>50416</v>
      </c>
      <c r="E32" s="127">
        <v>53097</v>
      </c>
      <c r="F32" s="128">
        <v>53097</v>
      </c>
      <c r="G32" s="127">
        <v>55742</v>
      </c>
      <c r="H32" s="128">
        <v>55742</v>
      </c>
      <c r="I32" s="127">
        <v>58521</v>
      </c>
      <c r="J32" s="128">
        <v>58521</v>
      </c>
      <c r="K32" s="127">
        <v>60241</v>
      </c>
      <c r="L32" s="128">
        <v>60241</v>
      </c>
      <c r="M32" s="127">
        <v>63314</v>
      </c>
      <c r="N32" s="128">
        <v>63314</v>
      </c>
      <c r="O32" s="127">
        <v>66184</v>
      </c>
      <c r="P32" s="128">
        <v>66184</v>
      </c>
      <c r="Q32" s="127">
        <v>68698</v>
      </c>
      <c r="R32" s="128">
        <v>68698</v>
      </c>
      <c r="S32" s="127">
        <v>70700</v>
      </c>
      <c r="T32" s="128">
        <v>70700</v>
      </c>
      <c r="U32" s="127">
        <v>73200</v>
      </c>
      <c r="V32" s="128">
        <v>73200</v>
      </c>
      <c r="W32" s="127">
        <v>75700</v>
      </c>
      <c r="X32" s="129">
        <v>75700</v>
      </c>
    </row>
    <row r="33" spans="1:24" x14ac:dyDescent="0.25">
      <c r="A33" s="9" t="s">
        <v>53</v>
      </c>
      <c r="B33" s="73" t="s">
        <v>56</v>
      </c>
      <c r="C33" s="130">
        <v>53041</v>
      </c>
      <c r="D33" s="131">
        <v>53041</v>
      </c>
      <c r="E33" s="130">
        <v>55999</v>
      </c>
      <c r="F33" s="131">
        <v>55999</v>
      </c>
      <c r="G33" s="130">
        <v>58941</v>
      </c>
      <c r="H33" s="131">
        <v>58941</v>
      </c>
      <c r="I33" s="130">
        <v>61732</v>
      </c>
      <c r="J33" s="131">
        <v>61732</v>
      </c>
      <c r="K33" s="130">
        <v>64773</v>
      </c>
      <c r="L33" s="131">
        <v>64773</v>
      </c>
      <c r="M33" s="130">
        <v>66131</v>
      </c>
      <c r="N33" s="131">
        <v>66131</v>
      </c>
      <c r="O33" s="130">
        <v>68209</v>
      </c>
      <c r="P33" s="131">
        <v>68209</v>
      </c>
      <c r="Q33" s="130">
        <v>70349</v>
      </c>
      <c r="R33" s="131">
        <v>70349</v>
      </c>
      <c r="S33" s="130">
        <v>72645</v>
      </c>
      <c r="T33" s="131">
        <v>72645</v>
      </c>
      <c r="U33" s="130">
        <v>75061</v>
      </c>
      <c r="V33" s="131">
        <v>75061</v>
      </c>
      <c r="W33" s="130">
        <v>77603</v>
      </c>
      <c r="X33" s="132">
        <v>77603</v>
      </c>
    </row>
    <row r="34" spans="1:24" x14ac:dyDescent="0.25">
      <c r="A34" s="11" t="s">
        <v>57</v>
      </c>
      <c r="B34" s="72" t="s">
        <v>58</v>
      </c>
      <c r="C34" s="127">
        <v>43680</v>
      </c>
      <c r="D34" s="128">
        <v>43680</v>
      </c>
      <c r="E34" s="127">
        <v>46470</v>
      </c>
      <c r="F34" s="128">
        <v>46470</v>
      </c>
      <c r="G34" s="127">
        <v>50327</v>
      </c>
      <c r="H34" s="128">
        <v>50327</v>
      </c>
      <c r="I34" s="127">
        <v>54067</v>
      </c>
      <c r="J34" s="128">
        <v>54067</v>
      </c>
      <c r="K34" s="127">
        <v>57220</v>
      </c>
      <c r="L34" s="128">
        <v>57220</v>
      </c>
      <c r="M34" s="127">
        <v>60340</v>
      </c>
      <c r="N34" s="128">
        <v>60340</v>
      </c>
      <c r="O34" s="127">
        <v>62755</v>
      </c>
      <c r="P34" s="128">
        <v>62755</v>
      </c>
      <c r="Q34" s="127">
        <v>65195</v>
      </c>
      <c r="R34" s="128">
        <v>65195</v>
      </c>
      <c r="S34" s="127">
        <v>66998</v>
      </c>
      <c r="T34" s="128">
        <v>66998</v>
      </c>
      <c r="U34" s="127">
        <v>69188</v>
      </c>
      <c r="V34" s="128">
        <v>69188</v>
      </c>
      <c r="W34" s="127">
        <v>71051</v>
      </c>
      <c r="X34" s="129">
        <v>71051</v>
      </c>
    </row>
    <row r="35" spans="1:24" x14ac:dyDescent="0.25">
      <c r="A35" s="9" t="s">
        <v>57</v>
      </c>
      <c r="B35" s="73" t="s">
        <v>59</v>
      </c>
      <c r="C35" s="130">
        <v>26543</v>
      </c>
      <c r="D35" s="131">
        <v>41461</v>
      </c>
      <c r="E35" s="130">
        <v>27883</v>
      </c>
      <c r="F35" s="131">
        <v>43553</v>
      </c>
      <c r="G35" s="130">
        <v>29437</v>
      </c>
      <c r="H35" s="131">
        <v>45993</v>
      </c>
      <c r="I35" s="130">
        <v>30443</v>
      </c>
      <c r="J35" s="131">
        <v>47553</v>
      </c>
      <c r="K35" s="130">
        <v>27802</v>
      </c>
      <c r="L35" s="131">
        <v>43469</v>
      </c>
      <c r="M35" s="130">
        <v>28538</v>
      </c>
      <c r="N35" s="131">
        <v>44532</v>
      </c>
      <c r="O35" s="130">
        <v>28538</v>
      </c>
      <c r="P35" s="131">
        <v>44532</v>
      </c>
      <c r="Q35" s="130">
        <v>29990</v>
      </c>
      <c r="R35" s="131">
        <v>46656</v>
      </c>
      <c r="S35" s="130">
        <v>30774</v>
      </c>
      <c r="T35" s="131">
        <v>47905</v>
      </c>
      <c r="U35" s="130">
        <v>32745</v>
      </c>
      <c r="V35" s="131">
        <v>50511</v>
      </c>
      <c r="W35" s="130">
        <v>34052</v>
      </c>
      <c r="X35" s="132">
        <v>52547</v>
      </c>
    </row>
    <row r="36" spans="1:24" x14ac:dyDescent="0.25">
      <c r="A36" s="11" t="s">
        <v>60</v>
      </c>
      <c r="B36" s="72" t="s">
        <v>61</v>
      </c>
      <c r="C36" s="127">
        <v>22799</v>
      </c>
      <c r="D36" s="128">
        <v>38451</v>
      </c>
      <c r="E36" s="127">
        <v>25464</v>
      </c>
      <c r="F36" s="128">
        <v>42834</v>
      </c>
      <c r="G36" s="127">
        <v>27460</v>
      </c>
      <c r="H36" s="128">
        <v>46726</v>
      </c>
      <c r="I36" s="127">
        <v>29586</v>
      </c>
      <c r="J36" s="128">
        <v>51018</v>
      </c>
      <c r="K36" s="127">
        <v>33118</v>
      </c>
      <c r="L36" s="128">
        <v>56870</v>
      </c>
      <c r="M36" s="127">
        <v>33065</v>
      </c>
      <c r="N36" s="128">
        <v>57767</v>
      </c>
      <c r="O36" s="127">
        <v>33791</v>
      </c>
      <c r="P36" s="128">
        <v>59111</v>
      </c>
      <c r="Q36" s="127">
        <v>34794</v>
      </c>
      <c r="R36" s="128">
        <v>60870</v>
      </c>
      <c r="S36" s="127">
        <v>36277</v>
      </c>
      <c r="T36" s="128">
        <v>63848</v>
      </c>
      <c r="U36" s="127">
        <v>37535</v>
      </c>
      <c r="V36" s="128">
        <v>66987</v>
      </c>
      <c r="W36" s="127">
        <v>38953</v>
      </c>
      <c r="X36" s="129">
        <v>69877</v>
      </c>
    </row>
    <row r="37" spans="1:24" x14ac:dyDescent="0.25">
      <c r="A37" s="9" t="s">
        <v>62</v>
      </c>
      <c r="B37" s="73" t="s">
        <v>63</v>
      </c>
      <c r="C37" s="130">
        <v>9030</v>
      </c>
      <c r="D37" s="131">
        <v>19863</v>
      </c>
      <c r="E37" s="130">
        <v>11530</v>
      </c>
      <c r="F37" s="131">
        <v>26865</v>
      </c>
      <c r="G37" s="130">
        <v>14030</v>
      </c>
      <c r="H37" s="131">
        <v>32690</v>
      </c>
      <c r="I37" s="130">
        <v>16530</v>
      </c>
      <c r="J37" s="131">
        <v>16530</v>
      </c>
      <c r="K37" s="130">
        <v>18530</v>
      </c>
      <c r="L37" s="131">
        <v>18530</v>
      </c>
      <c r="M37" s="130">
        <v>20530</v>
      </c>
      <c r="N37" s="131">
        <v>20530</v>
      </c>
      <c r="O37" s="130">
        <v>22530</v>
      </c>
      <c r="P37" s="131">
        <v>52495</v>
      </c>
      <c r="Q37" s="130">
        <v>24310</v>
      </c>
      <c r="R37" s="131">
        <v>56643</v>
      </c>
      <c r="S37" s="130">
        <v>25525</v>
      </c>
      <c r="T37" s="131">
        <v>59475</v>
      </c>
      <c r="U37" s="130">
        <v>26800</v>
      </c>
      <c r="V37" s="131">
        <v>62450</v>
      </c>
      <c r="W37" s="130">
        <v>29523</v>
      </c>
      <c r="X37" s="132">
        <v>69357</v>
      </c>
    </row>
    <row r="38" spans="1:24" x14ac:dyDescent="0.25">
      <c r="A38" s="11" t="s">
        <v>64</v>
      </c>
      <c r="B38" s="72" t="s">
        <v>65</v>
      </c>
      <c r="C38" s="127">
        <v>23647</v>
      </c>
      <c r="D38" s="128">
        <v>46246</v>
      </c>
      <c r="E38" s="127">
        <v>24619</v>
      </c>
      <c r="F38" s="128">
        <v>48142</v>
      </c>
      <c r="G38" s="127">
        <v>24619</v>
      </c>
      <c r="H38" s="128">
        <v>48142</v>
      </c>
      <c r="I38" s="127">
        <v>26042</v>
      </c>
      <c r="J38" s="128">
        <v>50506</v>
      </c>
      <c r="K38" s="127">
        <v>26725</v>
      </c>
      <c r="L38" s="128">
        <v>51801</v>
      </c>
      <c r="M38" s="127">
        <v>27750</v>
      </c>
      <c r="N38" s="128">
        <v>53829</v>
      </c>
      <c r="O38" s="127">
        <v>28565</v>
      </c>
      <c r="P38" s="128">
        <v>55426</v>
      </c>
      <c r="Q38" s="127">
        <v>29892</v>
      </c>
      <c r="R38" s="128">
        <v>56753</v>
      </c>
      <c r="S38" s="127">
        <v>30783</v>
      </c>
      <c r="T38" s="128">
        <v>57643</v>
      </c>
      <c r="U38" s="127">
        <v>31622</v>
      </c>
      <c r="V38" s="128">
        <v>61486</v>
      </c>
      <c r="W38" s="127">
        <v>33207</v>
      </c>
      <c r="X38" s="129">
        <v>64565</v>
      </c>
    </row>
    <row r="39" spans="1:24" ht="14.5" x14ac:dyDescent="0.25">
      <c r="A39" s="9" t="s">
        <v>64</v>
      </c>
      <c r="B39" s="73" t="s">
        <v>434</v>
      </c>
      <c r="C39" s="130">
        <v>0</v>
      </c>
      <c r="D39" s="131">
        <v>0</v>
      </c>
      <c r="E39" s="130">
        <v>0</v>
      </c>
      <c r="F39" s="131">
        <v>0</v>
      </c>
      <c r="G39" s="130">
        <v>0</v>
      </c>
      <c r="H39" s="131">
        <v>0</v>
      </c>
      <c r="I39" s="130">
        <v>0</v>
      </c>
      <c r="J39" s="131">
        <v>0</v>
      </c>
      <c r="K39" s="130">
        <v>0</v>
      </c>
      <c r="L39" s="131">
        <v>0</v>
      </c>
      <c r="M39" s="130">
        <v>0</v>
      </c>
      <c r="N39" s="131">
        <v>0</v>
      </c>
      <c r="O39" s="130">
        <v>64875</v>
      </c>
      <c r="P39" s="131">
        <v>64875</v>
      </c>
      <c r="Q39" s="130">
        <v>66598</v>
      </c>
      <c r="R39" s="131">
        <v>66598</v>
      </c>
      <c r="S39" s="130">
        <v>67157</v>
      </c>
      <c r="T39" s="131">
        <v>67157</v>
      </c>
      <c r="U39" s="130">
        <v>69382</v>
      </c>
      <c r="V39" s="131">
        <v>69382</v>
      </c>
      <c r="W39" s="130">
        <v>72116</v>
      </c>
      <c r="X39" s="132">
        <v>72116</v>
      </c>
    </row>
    <row r="40" spans="1:24" x14ac:dyDescent="0.25">
      <c r="A40" s="11" t="s">
        <v>67</v>
      </c>
      <c r="B40" s="72" t="s">
        <v>68</v>
      </c>
      <c r="C40" s="127">
        <v>40376</v>
      </c>
      <c r="D40" s="128">
        <v>40376</v>
      </c>
      <c r="E40" s="127">
        <v>43602</v>
      </c>
      <c r="F40" s="128">
        <v>43602</v>
      </c>
      <c r="G40" s="127">
        <v>46950</v>
      </c>
      <c r="H40" s="128">
        <v>46950</v>
      </c>
      <c r="I40" s="127">
        <v>48822</v>
      </c>
      <c r="J40" s="128">
        <v>48822</v>
      </c>
      <c r="K40" s="127">
        <v>50542</v>
      </c>
      <c r="L40" s="128">
        <v>50542</v>
      </c>
      <c r="M40" s="127">
        <v>52130</v>
      </c>
      <c r="N40" s="128">
        <v>52130</v>
      </c>
      <c r="O40" s="127">
        <v>54404</v>
      </c>
      <c r="P40" s="128">
        <v>54404</v>
      </c>
      <c r="Q40" s="127">
        <v>56038</v>
      </c>
      <c r="R40" s="128">
        <v>56038</v>
      </c>
      <c r="S40" s="127">
        <v>56968</v>
      </c>
      <c r="T40" s="128">
        <v>56968</v>
      </c>
      <c r="U40" s="127">
        <v>58758</v>
      </c>
      <c r="V40" s="128">
        <v>58758</v>
      </c>
      <c r="W40" s="127">
        <v>60902</v>
      </c>
      <c r="X40" s="129">
        <v>60902</v>
      </c>
    </row>
    <row r="41" spans="1:24" x14ac:dyDescent="0.25">
      <c r="A41" s="9" t="s">
        <v>67</v>
      </c>
      <c r="B41" s="73" t="s">
        <v>69</v>
      </c>
      <c r="C41" s="130">
        <v>20283</v>
      </c>
      <c r="D41" s="131">
        <v>53120</v>
      </c>
      <c r="E41" s="130">
        <v>21483</v>
      </c>
      <c r="F41" s="131">
        <v>56291</v>
      </c>
      <c r="G41" s="130">
        <v>25938</v>
      </c>
      <c r="H41" s="131">
        <v>58562</v>
      </c>
      <c r="I41" s="130">
        <v>27471</v>
      </c>
      <c r="J41" s="131">
        <v>62053</v>
      </c>
      <c r="K41" s="130">
        <v>28809</v>
      </c>
      <c r="L41" s="131">
        <v>65109</v>
      </c>
      <c r="M41" s="130">
        <v>29916</v>
      </c>
      <c r="N41" s="131">
        <v>67587</v>
      </c>
      <c r="O41" s="130">
        <v>30008</v>
      </c>
      <c r="P41" s="131">
        <v>69669</v>
      </c>
      <c r="Q41" s="130">
        <v>30061</v>
      </c>
      <c r="R41" s="131">
        <v>71772</v>
      </c>
      <c r="S41" s="130">
        <v>30620</v>
      </c>
      <c r="T41" s="131">
        <v>73061</v>
      </c>
      <c r="U41" s="130">
        <v>31380</v>
      </c>
      <c r="V41" s="131">
        <v>74881</v>
      </c>
      <c r="W41" s="130">
        <v>37839</v>
      </c>
      <c r="X41" s="132">
        <v>81595</v>
      </c>
    </row>
    <row r="42" spans="1:24" x14ac:dyDescent="0.25">
      <c r="A42" s="11" t="s">
        <v>70</v>
      </c>
      <c r="B42" s="72" t="s">
        <v>71</v>
      </c>
      <c r="C42" s="127">
        <v>23112</v>
      </c>
      <c r="D42" s="128">
        <v>45612</v>
      </c>
      <c r="E42" s="127">
        <v>24938</v>
      </c>
      <c r="F42" s="128">
        <v>47438</v>
      </c>
      <c r="G42" s="127">
        <v>23541</v>
      </c>
      <c r="H42" s="128">
        <v>46041</v>
      </c>
      <c r="I42" s="127">
        <v>28917</v>
      </c>
      <c r="J42" s="128">
        <v>55917</v>
      </c>
      <c r="K42" s="127">
        <v>51392</v>
      </c>
      <c r="L42" s="128">
        <v>82337</v>
      </c>
      <c r="M42" s="127">
        <v>55788</v>
      </c>
      <c r="N42" s="128">
        <v>91368</v>
      </c>
      <c r="O42" s="127">
        <v>55788</v>
      </c>
      <c r="P42" s="128">
        <v>91368</v>
      </c>
      <c r="Q42" s="127">
        <v>55788</v>
      </c>
      <c r="R42" s="128">
        <v>91368</v>
      </c>
      <c r="S42" s="127">
        <v>55305</v>
      </c>
      <c r="T42" s="128">
        <v>92518</v>
      </c>
      <c r="U42" s="127">
        <v>55521</v>
      </c>
      <c r="V42" s="128">
        <v>93969</v>
      </c>
      <c r="W42" s="127">
        <v>56697</v>
      </c>
      <c r="X42" s="129">
        <v>95912</v>
      </c>
    </row>
    <row r="43" spans="1:24" x14ac:dyDescent="0.25">
      <c r="A43" s="9" t="s">
        <v>72</v>
      </c>
      <c r="B43" s="73" t="s">
        <v>73</v>
      </c>
      <c r="C43" s="130">
        <v>23736</v>
      </c>
      <c r="D43" s="131">
        <v>36803</v>
      </c>
      <c r="E43" s="130">
        <v>25868</v>
      </c>
      <c r="F43" s="131">
        <v>40111</v>
      </c>
      <c r="G43" s="130">
        <v>26877</v>
      </c>
      <c r="H43" s="131">
        <v>41689</v>
      </c>
      <c r="I43" s="130">
        <v>31598</v>
      </c>
      <c r="J43" s="131">
        <v>50307</v>
      </c>
      <c r="K43" s="130">
        <v>33455</v>
      </c>
      <c r="L43" s="131">
        <v>53286</v>
      </c>
      <c r="M43" s="130">
        <v>35095</v>
      </c>
      <c r="N43" s="131">
        <v>55918</v>
      </c>
      <c r="O43" s="130">
        <v>37687</v>
      </c>
      <c r="P43" s="131">
        <v>59343</v>
      </c>
      <c r="Q43" s="130">
        <v>39237</v>
      </c>
      <c r="R43" s="131">
        <v>62194</v>
      </c>
      <c r="S43" s="130">
        <v>40005</v>
      </c>
      <c r="T43" s="131">
        <v>64123</v>
      </c>
      <c r="U43" s="130">
        <v>40831</v>
      </c>
      <c r="V43" s="131">
        <v>65431</v>
      </c>
      <c r="W43" s="130">
        <v>55556</v>
      </c>
      <c r="X43" s="132">
        <v>82861</v>
      </c>
    </row>
    <row r="44" spans="1:24" x14ac:dyDescent="0.25">
      <c r="A44" s="11" t="s">
        <v>74</v>
      </c>
      <c r="B44" s="72" t="s">
        <v>75</v>
      </c>
      <c r="C44" s="127">
        <v>44493</v>
      </c>
      <c r="D44" s="128">
        <v>44493</v>
      </c>
      <c r="E44" s="127">
        <v>46253</v>
      </c>
      <c r="F44" s="128">
        <v>46253</v>
      </c>
      <c r="G44" s="127">
        <v>47905</v>
      </c>
      <c r="H44" s="128">
        <v>47905</v>
      </c>
      <c r="I44" s="127">
        <v>53507</v>
      </c>
      <c r="J44" s="128">
        <v>53507</v>
      </c>
      <c r="K44" s="127">
        <v>64264</v>
      </c>
      <c r="L44" s="128">
        <v>64264</v>
      </c>
      <c r="M44" s="127">
        <v>62689</v>
      </c>
      <c r="N44" s="128">
        <v>62689</v>
      </c>
      <c r="O44" s="127">
        <v>65607</v>
      </c>
      <c r="P44" s="128">
        <v>65607</v>
      </c>
      <c r="Q44" s="127">
        <v>71081</v>
      </c>
      <c r="R44" s="128">
        <v>71081</v>
      </c>
      <c r="S44" s="127">
        <v>70861</v>
      </c>
      <c r="T44" s="128">
        <v>70861</v>
      </c>
      <c r="U44" s="127">
        <v>76279</v>
      </c>
      <c r="V44" s="128">
        <v>76279</v>
      </c>
      <c r="W44" s="127">
        <v>77523</v>
      </c>
      <c r="X44" s="129">
        <v>77523</v>
      </c>
    </row>
    <row r="45" spans="1:24" x14ac:dyDescent="0.25">
      <c r="A45" s="9" t="s">
        <v>74</v>
      </c>
      <c r="B45" s="73" t="s">
        <v>76</v>
      </c>
      <c r="C45" s="130">
        <v>51430</v>
      </c>
      <c r="D45" s="131">
        <v>51430</v>
      </c>
      <c r="E45" s="130">
        <v>51430</v>
      </c>
      <c r="F45" s="131">
        <v>51430</v>
      </c>
      <c r="G45" s="130">
        <v>53542</v>
      </c>
      <c r="H45" s="131">
        <v>53542</v>
      </c>
      <c r="I45" s="130">
        <v>58268</v>
      </c>
      <c r="J45" s="131">
        <v>58268</v>
      </c>
      <c r="K45" s="130">
        <v>61019</v>
      </c>
      <c r="L45" s="131">
        <v>61019</v>
      </c>
      <c r="M45" s="130">
        <v>64024</v>
      </c>
      <c r="N45" s="131">
        <v>64024</v>
      </c>
      <c r="O45" s="130">
        <v>67423</v>
      </c>
      <c r="P45" s="131">
        <v>67423</v>
      </c>
      <c r="Q45" s="130">
        <v>70024</v>
      </c>
      <c r="R45" s="131">
        <v>70024</v>
      </c>
      <c r="S45" s="130">
        <v>74460</v>
      </c>
      <c r="T45" s="131">
        <v>74460</v>
      </c>
      <c r="U45" s="130">
        <v>77720</v>
      </c>
      <c r="V45" s="131">
        <v>77720</v>
      </c>
      <c r="W45" s="130">
        <v>79004</v>
      </c>
      <c r="X45" s="132">
        <v>79004</v>
      </c>
    </row>
    <row r="46" spans="1:24" x14ac:dyDescent="0.25">
      <c r="A46" s="11" t="s">
        <v>74</v>
      </c>
      <c r="B46" s="72" t="s">
        <v>77</v>
      </c>
      <c r="C46" s="127">
        <v>17075</v>
      </c>
      <c r="D46" s="128">
        <v>33375</v>
      </c>
      <c r="E46" s="127">
        <v>17096</v>
      </c>
      <c r="F46" s="128">
        <v>33396</v>
      </c>
      <c r="G46" s="127">
        <v>18296</v>
      </c>
      <c r="H46" s="128">
        <v>36906</v>
      </c>
      <c r="I46" s="127">
        <v>22379</v>
      </c>
      <c r="J46" s="128">
        <v>48259</v>
      </c>
      <c r="K46" s="127">
        <v>24331</v>
      </c>
      <c r="L46" s="128">
        <v>53011</v>
      </c>
      <c r="M46" s="127">
        <v>26606</v>
      </c>
      <c r="N46" s="128">
        <v>58386</v>
      </c>
      <c r="O46" s="127">
        <v>28995</v>
      </c>
      <c r="P46" s="128">
        <v>64205</v>
      </c>
      <c r="Q46" s="127">
        <v>31904</v>
      </c>
      <c r="R46" s="128">
        <v>64614</v>
      </c>
      <c r="S46" s="127">
        <v>34734</v>
      </c>
      <c r="T46" s="128">
        <v>64724</v>
      </c>
      <c r="U46" s="127">
        <v>36079</v>
      </c>
      <c r="V46" s="128">
        <v>64589</v>
      </c>
      <c r="W46" s="127">
        <v>36880</v>
      </c>
      <c r="X46" s="129">
        <v>64700</v>
      </c>
    </row>
    <row r="47" spans="1:24" ht="14.5" x14ac:dyDescent="0.25">
      <c r="A47" s="9" t="s">
        <v>74</v>
      </c>
      <c r="B47" s="73" t="s">
        <v>435</v>
      </c>
      <c r="C47" s="130">
        <v>0</v>
      </c>
      <c r="D47" s="131">
        <v>0</v>
      </c>
      <c r="E47" s="130">
        <v>0</v>
      </c>
      <c r="F47" s="131">
        <v>0</v>
      </c>
      <c r="G47" s="130">
        <v>0</v>
      </c>
      <c r="H47" s="131">
        <v>0</v>
      </c>
      <c r="I47" s="130">
        <v>0</v>
      </c>
      <c r="J47" s="131">
        <v>0</v>
      </c>
      <c r="K47" s="130">
        <v>0</v>
      </c>
      <c r="L47" s="131">
        <v>0</v>
      </c>
      <c r="M47" s="130">
        <v>0</v>
      </c>
      <c r="N47" s="131">
        <v>0</v>
      </c>
      <c r="O47" s="130">
        <v>0</v>
      </c>
      <c r="P47" s="131">
        <v>0</v>
      </c>
      <c r="Q47" s="130">
        <v>0</v>
      </c>
      <c r="R47" s="131">
        <v>0</v>
      </c>
      <c r="S47" s="130">
        <v>0</v>
      </c>
      <c r="T47" s="131">
        <v>0</v>
      </c>
      <c r="U47" s="130">
        <v>60000</v>
      </c>
      <c r="V47" s="131">
        <v>60000</v>
      </c>
      <c r="W47" s="130">
        <v>63750</v>
      </c>
      <c r="X47" s="132">
        <v>63750</v>
      </c>
    </row>
    <row r="48" spans="1:24" x14ac:dyDescent="0.25">
      <c r="A48" s="11" t="s">
        <v>74</v>
      </c>
      <c r="B48" s="72" t="s">
        <v>79</v>
      </c>
      <c r="C48" s="127">
        <v>17625</v>
      </c>
      <c r="D48" s="128">
        <v>33425</v>
      </c>
      <c r="E48" s="127">
        <v>17745</v>
      </c>
      <c r="F48" s="128">
        <v>34045</v>
      </c>
      <c r="G48" s="127">
        <v>21257</v>
      </c>
      <c r="H48" s="128">
        <v>41027</v>
      </c>
      <c r="I48" s="127">
        <v>23027</v>
      </c>
      <c r="J48" s="128">
        <v>48907</v>
      </c>
      <c r="K48" s="127">
        <v>25228</v>
      </c>
      <c r="L48" s="128">
        <v>53908</v>
      </c>
      <c r="M48" s="127">
        <v>27403</v>
      </c>
      <c r="N48" s="128">
        <v>59183</v>
      </c>
      <c r="O48" s="127">
        <v>30324</v>
      </c>
      <c r="P48" s="128">
        <v>65544</v>
      </c>
      <c r="Q48" s="127">
        <v>32674</v>
      </c>
      <c r="R48" s="128">
        <v>65384</v>
      </c>
      <c r="S48" s="127">
        <v>35704</v>
      </c>
      <c r="T48" s="128">
        <v>65694</v>
      </c>
      <c r="U48" s="127">
        <v>45875</v>
      </c>
      <c r="V48" s="128">
        <v>74025</v>
      </c>
      <c r="W48" s="127">
        <v>47452</v>
      </c>
      <c r="X48" s="129">
        <v>75272</v>
      </c>
    </row>
    <row r="49" spans="1:24" x14ac:dyDescent="0.25">
      <c r="A49" s="9" t="s">
        <v>80</v>
      </c>
      <c r="B49" s="73" t="s">
        <v>81</v>
      </c>
      <c r="C49" s="130">
        <v>18465</v>
      </c>
      <c r="D49" s="131">
        <v>43562</v>
      </c>
      <c r="E49" s="130">
        <v>16473</v>
      </c>
      <c r="F49" s="131">
        <v>30855</v>
      </c>
      <c r="G49" s="130">
        <v>21502</v>
      </c>
      <c r="H49" s="131">
        <v>45373</v>
      </c>
      <c r="I49" s="130">
        <v>24393</v>
      </c>
      <c r="J49" s="131">
        <v>48952</v>
      </c>
      <c r="K49" s="130">
        <v>26517</v>
      </c>
      <c r="L49" s="131">
        <v>49492</v>
      </c>
      <c r="M49" s="130">
        <v>29634</v>
      </c>
      <c r="N49" s="131">
        <v>55542</v>
      </c>
      <c r="O49" s="130">
        <v>31346</v>
      </c>
      <c r="P49" s="131">
        <v>59683</v>
      </c>
      <c r="Q49" s="130">
        <v>32486</v>
      </c>
      <c r="R49" s="131">
        <v>64267</v>
      </c>
      <c r="S49" s="130">
        <v>37950</v>
      </c>
      <c r="T49" s="131">
        <v>70245</v>
      </c>
      <c r="U49" s="130">
        <v>44719</v>
      </c>
      <c r="V49" s="131">
        <v>77899</v>
      </c>
      <c r="W49" s="130">
        <v>46545</v>
      </c>
      <c r="X49" s="132">
        <v>79072</v>
      </c>
    </row>
    <row r="50" spans="1:24" ht="14.5" x14ac:dyDescent="0.25">
      <c r="A50" s="11" t="s">
        <v>80</v>
      </c>
      <c r="B50" s="72" t="s">
        <v>436</v>
      </c>
      <c r="C50" s="127">
        <v>0</v>
      </c>
      <c r="D50" s="128">
        <v>0</v>
      </c>
      <c r="E50" s="127">
        <v>0</v>
      </c>
      <c r="F50" s="128">
        <v>0</v>
      </c>
      <c r="G50" s="127">
        <v>0</v>
      </c>
      <c r="H50" s="128">
        <v>0</v>
      </c>
      <c r="I50" s="127">
        <v>0</v>
      </c>
      <c r="J50" s="128">
        <v>0</v>
      </c>
      <c r="K50" s="127">
        <v>22786</v>
      </c>
      <c r="L50" s="128">
        <v>22786</v>
      </c>
      <c r="M50" s="127">
        <v>24693</v>
      </c>
      <c r="N50" s="128">
        <v>24693</v>
      </c>
      <c r="O50" s="127">
        <v>25665</v>
      </c>
      <c r="P50" s="128">
        <v>25665</v>
      </c>
      <c r="Q50" s="127">
        <v>26378</v>
      </c>
      <c r="R50" s="128">
        <v>26378</v>
      </c>
      <c r="S50" s="127">
        <v>29500</v>
      </c>
      <c r="T50" s="128">
        <v>29500</v>
      </c>
      <c r="U50" s="127">
        <v>30637</v>
      </c>
      <c r="V50" s="128">
        <v>30637</v>
      </c>
      <c r="W50" s="127">
        <v>31837</v>
      </c>
      <c r="X50" s="129">
        <v>31837</v>
      </c>
    </row>
    <row r="51" spans="1:24" x14ac:dyDescent="0.25">
      <c r="A51" s="9" t="s">
        <v>83</v>
      </c>
      <c r="B51" s="73" t="s">
        <v>84</v>
      </c>
      <c r="C51" s="130">
        <v>24675</v>
      </c>
      <c r="D51" s="131">
        <v>53736</v>
      </c>
      <c r="E51" s="130">
        <v>26280</v>
      </c>
      <c r="F51" s="131">
        <v>56793</v>
      </c>
      <c r="G51" s="130">
        <v>25888</v>
      </c>
      <c r="H51" s="131">
        <v>32358</v>
      </c>
      <c r="I51" s="130">
        <v>28515</v>
      </c>
      <c r="J51" s="131">
        <v>60885</v>
      </c>
      <c r="K51" s="130">
        <v>29925</v>
      </c>
      <c r="L51" s="131">
        <v>63915</v>
      </c>
      <c r="M51" s="130">
        <v>31449</v>
      </c>
      <c r="N51" s="131">
        <v>66265</v>
      </c>
      <c r="O51" s="130">
        <v>32057</v>
      </c>
      <c r="P51" s="131">
        <v>67945</v>
      </c>
      <c r="Q51" s="130">
        <v>32681</v>
      </c>
      <c r="R51" s="131">
        <v>70361</v>
      </c>
      <c r="S51" s="130">
        <v>33290</v>
      </c>
      <c r="T51" s="131">
        <v>72478</v>
      </c>
      <c r="U51" s="130">
        <v>36886</v>
      </c>
      <c r="V51" s="131">
        <v>76086</v>
      </c>
      <c r="W51" s="130">
        <v>37548</v>
      </c>
      <c r="X51" s="132">
        <v>77532</v>
      </c>
    </row>
    <row r="52" spans="1:24" x14ac:dyDescent="0.25">
      <c r="A52" s="11" t="s">
        <v>83</v>
      </c>
      <c r="B52" s="72" t="s">
        <v>85</v>
      </c>
      <c r="C52" s="127">
        <v>46547</v>
      </c>
      <c r="D52" s="128">
        <v>46547</v>
      </c>
      <c r="E52" s="127">
        <v>48830</v>
      </c>
      <c r="F52" s="128">
        <v>48830</v>
      </c>
      <c r="G52" s="127">
        <v>50927</v>
      </c>
      <c r="H52" s="128">
        <v>50927</v>
      </c>
      <c r="I52" s="127">
        <v>53015</v>
      </c>
      <c r="J52" s="128">
        <v>53015</v>
      </c>
      <c r="K52" s="127">
        <v>55388</v>
      </c>
      <c r="L52" s="128">
        <v>55388</v>
      </c>
      <c r="M52" s="127">
        <v>57425</v>
      </c>
      <c r="N52" s="128">
        <v>57425</v>
      </c>
      <c r="O52" s="127">
        <v>59120</v>
      </c>
      <c r="P52" s="128">
        <v>59120</v>
      </c>
      <c r="Q52" s="127">
        <v>60870</v>
      </c>
      <c r="R52" s="128">
        <v>60870</v>
      </c>
      <c r="S52" s="127">
        <v>61107</v>
      </c>
      <c r="T52" s="128">
        <v>61107</v>
      </c>
      <c r="U52" s="127">
        <v>64773</v>
      </c>
      <c r="V52" s="128">
        <v>64773</v>
      </c>
      <c r="W52" s="127">
        <v>68285</v>
      </c>
      <c r="X52" s="129">
        <v>68285</v>
      </c>
    </row>
    <row r="53" spans="1:24" x14ac:dyDescent="0.25">
      <c r="A53" s="9" t="s">
        <v>86</v>
      </c>
      <c r="B53" s="73" t="s">
        <v>87</v>
      </c>
      <c r="C53" s="130">
        <v>18444</v>
      </c>
      <c r="D53" s="131">
        <v>39224</v>
      </c>
      <c r="E53" s="130">
        <v>20757</v>
      </c>
      <c r="F53" s="131">
        <v>43199</v>
      </c>
      <c r="G53" s="130">
        <v>19292</v>
      </c>
      <c r="H53" s="131">
        <v>41734</v>
      </c>
      <c r="I53" s="130">
        <v>19970</v>
      </c>
      <c r="J53" s="131">
        <v>43880</v>
      </c>
      <c r="K53" s="130">
        <v>21711</v>
      </c>
      <c r="L53" s="131">
        <v>48012</v>
      </c>
      <c r="M53" s="130">
        <v>22309</v>
      </c>
      <c r="N53" s="131">
        <v>49404</v>
      </c>
      <c r="O53" s="130">
        <v>22916</v>
      </c>
      <c r="P53" s="131">
        <v>50824</v>
      </c>
      <c r="Q53" s="130">
        <v>23634</v>
      </c>
      <c r="R53" s="131">
        <v>52379</v>
      </c>
      <c r="S53" s="130">
        <v>25766</v>
      </c>
      <c r="T53" s="131">
        <v>57242</v>
      </c>
      <c r="U53" s="130">
        <v>25929</v>
      </c>
      <c r="V53" s="131">
        <v>57405</v>
      </c>
      <c r="W53" s="130">
        <v>29647</v>
      </c>
      <c r="X53" s="132">
        <v>65672</v>
      </c>
    </row>
    <row r="54" spans="1:24" x14ac:dyDescent="0.25">
      <c r="A54" s="11" t="s">
        <v>88</v>
      </c>
      <c r="B54" s="72" t="s">
        <v>89</v>
      </c>
      <c r="C54" s="127">
        <v>22895</v>
      </c>
      <c r="D54" s="128">
        <v>36875</v>
      </c>
      <c r="E54" s="127">
        <v>26272</v>
      </c>
      <c r="F54" s="128">
        <v>40162</v>
      </c>
      <c r="G54" s="127">
        <v>31110</v>
      </c>
      <c r="H54" s="128">
        <v>48206</v>
      </c>
      <c r="I54" s="127">
        <v>34266</v>
      </c>
      <c r="J54" s="128">
        <v>52773</v>
      </c>
      <c r="K54" s="127">
        <v>37966</v>
      </c>
      <c r="L54" s="128">
        <v>58607</v>
      </c>
      <c r="M54" s="127">
        <v>41434</v>
      </c>
      <c r="N54" s="128">
        <v>63878</v>
      </c>
      <c r="O54" s="127">
        <v>42501</v>
      </c>
      <c r="P54" s="128">
        <v>67189</v>
      </c>
      <c r="Q54" s="127">
        <v>45132</v>
      </c>
      <c r="R54" s="128">
        <v>71548</v>
      </c>
      <c r="S54" s="127">
        <v>45564</v>
      </c>
      <c r="T54" s="128">
        <v>72244</v>
      </c>
      <c r="U54" s="127">
        <v>46004</v>
      </c>
      <c r="V54" s="128">
        <v>72948</v>
      </c>
      <c r="W54" s="127">
        <v>46604</v>
      </c>
      <c r="X54" s="129">
        <v>73816</v>
      </c>
    </row>
    <row r="55" spans="1:24" x14ac:dyDescent="0.25">
      <c r="A55" s="9" t="s">
        <v>90</v>
      </c>
      <c r="B55" s="73" t="s">
        <v>91</v>
      </c>
      <c r="C55" s="130">
        <v>33437</v>
      </c>
      <c r="D55" s="131">
        <v>46197</v>
      </c>
      <c r="E55" s="130">
        <v>35270</v>
      </c>
      <c r="F55" s="131">
        <v>48782</v>
      </c>
      <c r="G55" s="130">
        <v>36280</v>
      </c>
      <c r="H55" s="131">
        <v>50184</v>
      </c>
      <c r="I55" s="130">
        <v>38394</v>
      </c>
      <c r="J55" s="131">
        <v>53118</v>
      </c>
      <c r="K55" s="130">
        <v>41656</v>
      </c>
      <c r="L55" s="131">
        <v>54698</v>
      </c>
      <c r="M55" s="130">
        <v>44756</v>
      </c>
      <c r="N55" s="131">
        <v>54698</v>
      </c>
      <c r="O55" s="130">
        <v>48076</v>
      </c>
      <c r="P55" s="131">
        <v>56040</v>
      </c>
      <c r="Q55" s="130">
        <v>49498</v>
      </c>
      <c r="R55" s="131">
        <v>57702</v>
      </c>
      <c r="S55" s="130">
        <v>51308</v>
      </c>
      <c r="T55" s="131">
        <v>59512</v>
      </c>
      <c r="U55" s="130">
        <v>54024</v>
      </c>
      <c r="V55" s="131">
        <v>61170</v>
      </c>
      <c r="W55" s="130">
        <v>56586</v>
      </c>
      <c r="X55" s="132">
        <v>63788</v>
      </c>
    </row>
    <row r="56" spans="1:24" x14ac:dyDescent="0.25">
      <c r="A56" s="11" t="s">
        <v>90</v>
      </c>
      <c r="B56" s="72" t="s">
        <v>92</v>
      </c>
      <c r="C56" s="127">
        <v>53430</v>
      </c>
      <c r="D56" s="128">
        <v>53430</v>
      </c>
      <c r="E56" s="127">
        <v>55990</v>
      </c>
      <c r="F56" s="128">
        <v>55990</v>
      </c>
      <c r="G56" s="127">
        <v>58764</v>
      </c>
      <c r="H56" s="128">
        <v>58764</v>
      </c>
      <c r="I56" s="127">
        <v>61110</v>
      </c>
      <c r="J56" s="128">
        <v>61110</v>
      </c>
      <c r="K56" s="127">
        <v>63634</v>
      </c>
      <c r="L56" s="128">
        <v>63634</v>
      </c>
      <c r="M56" s="127">
        <v>66178</v>
      </c>
      <c r="N56" s="128">
        <v>66178</v>
      </c>
      <c r="O56" s="127">
        <v>68814</v>
      </c>
      <c r="P56" s="128">
        <v>68814</v>
      </c>
      <c r="Q56" s="127">
        <v>70864</v>
      </c>
      <c r="R56" s="128">
        <v>70864</v>
      </c>
      <c r="S56" s="127">
        <v>72980</v>
      </c>
      <c r="T56" s="128">
        <v>72980</v>
      </c>
      <c r="U56" s="127">
        <v>74488</v>
      </c>
      <c r="V56" s="128">
        <v>74488</v>
      </c>
      <c r="W56" s="127">
        <v>76118</v>
      </c>
      <c r="X56" s="129">
        <v>76118</v>
      </c>
    </row>
    <row r="57" spans="1:24" x14ac:dyDescent="0.25">
      <c r="A57" s="9" t="s">
        <v>90</v>
      </c>
      <c r="B57" s="73" t="s">
        <v>93</v>
      </c>
      <c r="C57" s="130">
        <v>33435</v>
      </c>
      <c r="D57" s="131">
        <v>40763</v>
      </c>
      <c r="E57" s="130">
        <v>34793</v>
      </c>
      <c r="F57" s="131">
        <v>42413</v>
      </c>
      <c r="G57" s="130">
        <v>36143</v>
      </c>
      <c r="H57" s="131">
        <v>43447</v>
      </c>
      <c r="I57" s="130">
        <v>37084</v>
      </c>
      <c r="J57" s="131">
        <v>44572</v>
      </c>
      <c r="K57" s="130">
        <v>39897</v>
      </c>
      <c r="L57" s="131">
        <v>46065</v>
      </c>
      <c r="M57" s="130">
        <v>41067</v>
      </c>
      <c r="N57" s="131">
        <v>47421</v>
      </c>
      <c r="O57" s="130">
        <v>42628</v>
      </c>
      <c r="P57" s="131">
        <v>49188</v>
      </c>
      <c r="Q57" s="130">
        <v>44246</v>
      </c>
      <c r="R57" s="131">
        <v>51062</v>
      </c>
      <c r="S57" s="130">
        <v>45327</v>
      </c>
      <c r="T57" s="131">
        <v>52510</v>
      </c>
      <c r="U57" s="130">
        <v>46340</v>
      </c>
      <c r="V57" s="131">
        <v>53922</v>
      </c>
      <c r="W57" s="130">
        <v>47588</v>
      </c>
      <c r="X57" s="132">
        <v>55624</v>
      </c>
    </row>
    <row r="58" spans="1:24" x14ac:dyDescent="0.25">
      <c r="A58" s="11" t="s">
        <v>94</v>
      </c>
      <c r="B58" s="72" t="s">
        <v>95</v>
      </c>
      <c r="C58" s="127">
        <v>29430</v>
      </c>
      <c r="D58" s="128">
        <v>74944</v>
      </c>
      <c r="E58" s="127">
        <v>40589</v>
      </c>
      <c r="F58" s="128">
        <v>90980</v>
      </c>
      <c r="G58" s="127">
        <v>49665</v>
      </c>
      <c r="H58" s="128">
        <v>77061</v>
      </c>
      <c r="I58" s="127">
        <v>52892</v>
      </c>
      <c r="J58" s="128">
        <v>81753</v>
      </c>
      <c r="K58" s="127">
        <v>59582</v>
      </c>
      <c r="L58" s="128">
        <v>90175</v>
      </c>
      <c r="M58" s="127">
        <v>61544</v>
      </c>
      <c r="N58" s="128">
        <v>93233</v>
      </c>
      <c r="O58" s="127">
        <v>59041</v>
      </c>
      <c r="P58" s="128">
        <v>91855</v>
      </c>
      <c r="Q58" s="127">
        <v>60769</v>
      </c>
      <c r="R58" s="128">
        <v>94567</v>
      </c>
      <c r="S58" s="127">
        <v>63865</v>
      </c>
      <c r="T58" s="128">
        <v>98755</v>
      </c>
      <c r="U58" s="127">
        <v>63495</v>
      </c>
      <c r="V58" s="128">
        <v>99170</v>
      </c>
      <c r="W58" s="127">
        <v>63760</v>
      </c>
      <c r="X58" s="129">
        <v>99635</v>
      </c>
    </row>
    <row r="59" spans="1:24" x14ac:dyDescent="0.25">
      <c r="A59" s="9" t="s">
        <v>96</v>
      </c>
      <c r="B59" s="73" t="s">
        <v>97</v>
      </c>
      <c r="C59" s="130">
        <v>31674</v>
      </c>
      <c r="D59" s="131">
        <v>31674</v>
      </c>
      <c r="E59" s="130">
        <v>38367</v>
      </c>
      <c r="F59" s="131">
        <v>38367</v>
      </c>
      <c r="G59" s="130">
        <v>38824</v>
      </c>
      <c r="H59" s="131">
        <v>38824</v>
      </c>
      <c r="I59" s="130">
        <v>48013</v>
      </c>
      <c r="J59" s="131">
        <v>48013</v>
      </c>
      <c r="K59" s="130">
        <v>53964</v>
      </c>
      <c r="L59" s="131">
        <v>53964</v>
      </c>
      <c r="M59" s="130">
        <v>53964</v>
      </c>
      <c r="N59" s="131">
        <v>53964</v>
      </c>
      <c r="O59" s="130">
        <v>54312</v>
      </c>
      <c r="P59" s="131">
        <v>54312</v>
      </c>
      <c r="Q59" s="130">
        <v>46619</v>
      </c>
      <c r="R59" s="131">
        <v>46619</v>
      </c>
      <c r="S59" s="130">
        <v>54727</v>
      </c>
      <c r="T59" s="131">
        <v>54727</v>
      </c>
      <c r="U59" s="130">
        <v>54445</v>
      </c>
      <c r="V59" s="131">
        <v>54445</v>
      </c>
      <c r="W59" s="130">
        <v>58685</v>
      </c>
      <c r="X59" s="132">
        <v>58685</v>
      </c>
    </row>
    <row r="60" spans="1:24" x14ac:dyDescent="0.25">
      <c r="A60" s="11" t="s">
        <v>96</v>
      </c>
      <c r="B60" s="72" t="s">
        <v>98</v>
      </c>
      <c r="C60" s="127">
        <v>16112</v>
      </c>
      <c r="D60" s="128">
        <v>38130</v>
      </c>
      <c r="E60" s="127">
        <v>18368</v>
      </c>
      <c r="F60" s="128">
        <v>43468</v>
      </c>
      <c r="G60" s="127">
        <v>20200</v>
      </c>
      <c r="H60" s="128">
        <v>47810</v>
      </c>
      <c r="I60" s="127">
        <v>22573</v>
      </c>
      <c r="J60" s="128">
        <v>48163</v>
      </c>
      <c r="K60" s="127">
        <v>26150</v>
      </c>
      <c r="L60" s="128">
        <v>61080</v>
      </c>
      <c r="M60" s="127">
        <v>27428</v>
      </c>
      <c r="N60" s="128">
        <v>64104</v>
      </c>
      <c r="O60" s="127">
        <v>28508</v>
      </c>
      <c r="P60" s="128">
        <v>66656</v>
      </c>
      <c r="Q60" s="127">
        <v>29008</v>
      </c>
      <c r="R60" s="128">
        <v>67178</v>
      </c>
      <c r="S60" s="127">
        <v>30174</v>
      </c>
      <c r="T60" s="128">
        <v>69840</v>
      </c>
      <c r="U60" s="127">
        <v>31437</v>
      </c>
      <c r="V60" s="128">
        <v>71103</v>
      </c>
      <c r="W60" s="127">
        <v>33064</v>
      </c>
      <c r="X60" s="129">
        <v>71824</v>
      </c>
    </row>
    <row r="61" spans="1:24" x14ac:dyDescent="0.25">
      <c r="A61" s="9" t="s">
        <v>99</v>
      </c>
      <c r="B61" s="73" t="s">
        <v>100</v>
      </c>
      <c r="C61" s="130">
        <v>11019</v>
      </c>
      <c r="D61" s="131">
        <v>21819</v>
      </c>
      <c r="E61" s="130">
        <v>11689</v>
      </c>
      <c r="F61" s="131">
        <v>22489</v>
      </c>
      <c r="G61" s="130">
        <v>12078</v>
      </c>
      <c r="H61" s="131">
        <v>22878</v>
      </c>
      <c r="I61" s="130">
        <v>13413</v>
      </c>
      <c r="J61" s="131">
        <v>24213</v>
      </c>
      <c r="K61" s="130">
        <v>15532</v>
      </c>
      <c r="L61" s="131">
        <v>26332</v>
      </c>
      <c r="M61" s="130">
        <v>16485</v>
      </c>
      <c r="N61" s="131">
        <v>27285</v>
      </c>
      <c r="O61" s="130">
        <v>15655</v>
      </c>
      <c r="P61" s="131">
        <v>26455</v>
      </c>
      <c r="Q61" s="130">
        <v>17649</v>
      </c>
      <c r="R61" s="131">
        <v>28449</v>
      </c>
      <c r="S61" s="130">
        <v>19411</v>
      </c>
      <c r="T61" s="131">
        <v>30211</v>
      </c>
      <c r="U61" s="130">
        <v>19292</v>
      </c>
      <c r="V61" s="131">
        <v>30092</v>
      </c>
      <c r="W61" s="130">
        <v>21412</v>
      </c>
      <c r="X61" s="132">
        <v>32212</v>
      </c>
    </row>
    <row r="62" spans="1:24" x14ac:dyDescent="0.25">
      <c r="A62" s="11" t="s">
        <v>99</v>
      </c>
      <c r="B62" s="72" t="s">
        <v>101</v>
      </c>
      <c r="C62" s="127">
        <v>11175</v>
      </c>
      <c r="D62" s="128">
        <v>21975</v>
      </c>
      <c r="E62" s="127">
        <v>12235</v>
      </c>
      <c r="F62" s="128">
        <v>22975</v>
      </c>
      <c r="G62" s="127">
        <v>14812</v>
      </c>
      <c r="H62" s="128">
        <v>25612</v>
      </c>
      <c r="I62" s="127">
        <v>16682</v>
      </c>
      <c r="J62" s="128">
        <v>27482</v>
      </c>
      <c r="K62" s="127">
        <v>18207</v>
      </c>
      <c r="L62" s="128">
        <v>29007</v>
      </c>
      <c r="M62" s="127">
        <v>19197</v>
      </c>
      <c r="N62" s="128">
        <v>30386</v>
      </c>
      <c r="O62" s="127">
        <v>19763</v>
      </c>
      <c r="P62" s="128">
        <v>31355</v>
      </c>
      <c r="Q62" s="127">
        <v>22063</v>
      </c>
      <c r="R62" s="128">
        <v>33655</v>
      </c>
      <c r="S62" s="127">
        <v>28513</v>
      </c>
      <c r="T62" s="128">
        <v>39655</v>
      </c>
      <c r="U62" s="127">
        <v>28083</v>
      </c>
      <c r="V62" s="128">
        <v>39675</v>
      </c>
      <c r="W62" s="127">
        <v>28094</v>
      </c>
      <c r="X62" s="129">
        <v>39686</v>
      </c>
    </row>
    <row r="63" spans="1:24" x14ac:dyDescent="0.25">
      <c r="A63" s="9" t="s">
        <v>99</v>
      </c>
      <c r="B63" s="73" t="s">
        <v>102</v>
      </c>
      <c r="C63" s="130">
        <v>16340</v>
      </c>
      <c r="D63" s="131">
        <v>27140</v>
      </c>
      <c r="E63" s="130">
        <v>23450</v>
      </c>
      <c r="F63" s="131">
        <v>34250</v>
      </c>
      <c r="G63" s="130">
        <v>16762</v>
      </c>
      <c r="H63" s="131">
        <v>27562</v>
      </c>
      <c r="I63" s="130">
        <v>18463</v>
      </c>
      <c r="J63" s="131">
        <v>29263</v>
      </c>
      <c r="K63" s="130">
        <v>18755</v>
      </c>
      <c r="L63" s="131">
        <v>48355</v>
      </c>
      <c r="M63" s="130">
        <v>19222</v>
      </c>
      <c r="N63" s="131">
        <v>30022</v>
      </c>
      <c r="O63" s="130">
        <v>20538</v>
      </c>
      <c r="P63" s="131">
        <v>31338</v>
      </c>
      <c r="Q63" s="130">
        <v>22173</v>
      </c>
      <c r="R63" s="131">
        <v>32973</v>
      </c>
      <c r="S63" s="130">
        <v>28331</v>
      </c>
      <c r="T63" s="131">
        <v>39131</v>
      </c>
      <c r="U63" s="130">
        <v>28341</v>
      </c>
      <c r="V63" s="131">
        <v>39141</v>
      </c>
      <c r="W63" s="130">
        <v>28357</v>
      </c>
      <c r="X63" s="132">
        <v>39157</v>
      </c>
    </row>
    <row r="64" spans="1:24" ht="14.5" x14ac:dyDescent="0.25">
      <c r="A64" s="11" t="s">
        <v>103</v>
      </c>
      <c r="B64" s="72" t="s">
        <v>438</v>
      </c>
      <c r="C64" s="127">
        <v>0</v>
      </c>
      <c r="D64" s="128">
        <v>0</v>
      </c>
      <c r="E64" s="127">
        <v>0</v>
      </c>
      <c r="F64" s="128">
        <v>0</v>
      </c>
      <c r="G64" s="127">
        <v>0</v>
      </c>
      <c r="H64" s="128">
        <v>0</v>
      </c>
      <c r="I64" s="127">
        <v>0</v>
      </c>
      <c r="J64" s="128">
        <v>0</v>
      </c>
      <c r="K64" s="127">
        <v>58000</v>
      </c>
      <c r="L64" s="128">
        <v>58000</v>
      </c>
      <c r="M64" s="127">
        <v>60900</v>
      </c>
      <c r="N64" s="128">
        <v>60900</v>
      </c>
      <c r="O64" s="127">
        <v>63336</v>
      </c>
      <c r="P64" s="128">
        <v>63336</v>
      </c>
      <c r="Q64" s="127">
        <v>71306</v>
      </c>
      <c r="R64" s="128">
        <v>71306</v>
      </c>
      <c r="S64" s="127">
        <v>68431</v>
      </c>
      <c r="T64" s="128">
        <v>68431</v>
      </c>
      <c r="U64" s="127">
        <v>71140</v>
      </c>
      <c r="V64" s="128">
        <v>71140</v>
      </c>
      <c r="W64" s="127">
        <v>75888</v>
      </c>
      <c r="X64" s="129">
        <v>75888</v>
      </c>
    </row>
    <row r="65" spans="1:24" ht="14.5" x14ac:dyDescent="0.25">
      <c r="A65" s="9" t="s">
        <v>103</v>
      </c>
      <c r="B65" s="73" t="s">
        <v>437</v>
      </c>
      <c r="C65" s="130">
        <v>0</v>
      </c>
      <c r="D65" s="131">
        <v>0</v>
      </c>
      <c r="E65" s="130">
        <v>0</v>
      </c>
      <c r="F65" s="131">
        <v>0</v>
      </c>
      <c r="G65" s="130">
        <v>0</v>
      </c>
      <c r="H65" s="131">
        <v>0</v>
      </c>
      <c r="I65" s="130">
        <v>0</v>
      </c>
      <c r="J65" s="131">
        <v>0</v>
      </c>
      <c r="K65" s="130">
        <v>0</v>
      </c>
      <c r="L65" s="131">
        <v>0</v>
      </c>
      <c r="M65" s="130">
        <v>0</v>
      </c>
      <c r="N65" s="131">
        <v>0</v>
      </c>
      <c r="O65" s="130">
        <v>32934</v>
      </c>
      <c r="P65" s="131">
        <v>61500</v>
      </c>
      <c r="Q65" s="130">
        <v>32934</v>
      </c>
      <c r="R65" s="131">
        <v>61500</v>
      </c>
      <c r="S65" s="130">
        <v>36094</v>
      </c>
      <c r="T65" s="131">
        <v>67374</v>
      </c>
      <c r="U65" s="130">
        <v>38061</v>
      </c>
      <c r="V65" s="131">
        <v>70561</v>
      </c>
      <c r="W65" s="130">
        <v>39496</v>
      </c>
      <c r="X65" s="132">
        <v>73264</v>
      </c>
    </row>
    <row r="66" spans="1:24" x14ac:dyDescent="0.25">
      <c r="A66" s="11" t="s">
        <v>106</v>
      </c>
      <c r="B66" s="72" t="s">
        <v>107</v>
      </c>
      <c r="C66" s="127">
        <v>16981</v>
      </c>
      <c r="D66" s="128">
        <v>32711</v>
      </c>
      <c r="E66" s="127">
        <v>19139</v>
      </c>
      <c r="F66" s="128">
        <v>38448</v>
      </c>
      <c r="G66" s="127">
        <v>20007</v>
      </c>
      <c r="H66" s="128">
        <v>43412</v>
      </c>
      <c r="I66" s="127">
        <v>26197</v>
      </c>
      <c r="J66" s="128">
        <v>49698</v>
      </c>
      <c r="K66" s="127">
        <v>26483</v>
      </c>
      <c r="L66" s="128">
        <v>50206</v>
      </c>
      <c r="M66" s="127">
        <v>37696</v>
      </c>
      <c r="N66" s="128">
        <v>61919</v>
      </c>
      <c r="O66" s="127">
        <v>32204</v>
      </c>
      <c r="P66" s="128">
        <v>56427</v>
      </c>
      <c r="Q66" s="127">
        <v>35707</v>
      </c>
      <c r="R66" s="128">
        <v>60326</v>
      </c>
      <c r="S66" s="127">
        <v>42756</v>
      </c>
      <c r="T66" s="128">
        <v>68370</v>
      </c>
      <c r="U66" s="127">
        <v>43716</v>
      </c>
      <c r="V66" s="128">
        <v>70355</v>
      </c>
      <c r="W66" s="127">
        <v>46171</v>
      </c>
      <c r="X66" s="129">
        <v>74675</v>
      </c>
    </row>
    <row r="67" spans="1:24" x14ac:dyDescent="0.25">
      <c r="A67" s="9" t="s">
        <v>108</v>
      </c>
      <c r="B67" s="73" t="s">
        <v>109</v>
      </c>
      <c r="C67" s="130">
        <v>17425</v>
      </c>
      <c r="D67" s="131">
        <v>41429</v>
      </c>
      <c r="E67" s="130">
        <v>19122</v>
      </c>
      <c r="F67" s="131">
        <v>45527</v>
      </c>
      <c r="G67" s="130">
        <v>20997</v>
      </c>
      <c r="H67" s="131">
        <v>50037</v>
      </c>
      <c r="I67" s="130">
        <v>23869</v>
      </c>
      <c r="J67" s="131">
        <v>50049</v>
      </c>
      <c r="K67" s="130">
        <v>27388</v>
      </c>
      <c r="L67" s="131">
        <v>50298</v>
      </c>
      <c r="M67" s="130">
        <v>32948</v>
      </c>
      <c r="N67" s="131">
        <v>53018</v>
      </c>
      <c r="O67" s="130">
        <v>36150</v>
      </c>
      <c r="P67" s="131">
        <v>56667</v>
      </c>
      <c r="Q67" s="130">
        <v>39426</v>
      </c>
      <c r="R67" s="131">
        <v>60327</v>
      </c>
      <c r="S67" s="130">
        <v>49615</v>
      </c>
      <c r="T67" s="131">
        <v>75819</v>
      </c>
      <c r="U67" s="130">
        <v>53258</v>
      </c>
      <c r="V67" s="131">
        <v>81626</v>
      </c>
      <c r="W67" s="130">
        <v>55668</v>
      </c>
      <c r="X67" s="132">
        <v>85060</v>
      </c>
    </row>
    <row r="68" spans="1:24" x14ac:dyDescent="0.25">
      <c r="A68" s="11" t="s">
        <v>110</v>
      </c>
      <c r="B68" s="72" t="s">
        <v>111</v>
      </c>
      <c r="C68" s="127">
        <v>13430</v>
      </c>
      <c r="D68" s="128">
        <v>33084</v>
      </c>
      <c r="E68" s="127">
        <v>14455</v>
      </c>
      <c r="F68" s="128">
        <v>36377</v>
      </c>
      <c r="G68" s="127">
        <v>14455</v>
      </c>
      <c r="H68" s="128">
        <v>36377</v>
      </c>
      <c r="I68" s="127">
        <v>14965</v>
      </c>
      <c r="J68" s="128">
        <v>37683</v>
      </c>
      <c r="K68" s="127">
        <v>21031</v>
      </c>
      <c r="L68" s="128">
        <v>55472</v>
      </c>
      <c r="M68" s="127">
        <v>22475</v>
      </c>
      <c r="N68" s="128">
        <v>58960</v>
      </c>
      <c r="O68" s="127">
        <v>25272</v>
      </c>
      <c r="P68" s="128">
        <v>63909</v>
      </c>
      <c r="Q68" s="127">
        <v>28080</v>
      </c>
      <c r="R68" s="128">
        <v>67338</v>
      </c>
      <c r="S68" s="127">
        <v>30051</v>
      </c>
      <c r="T68" s="128">
        <v>68904</v>
      </c>
      <c r="U68" s="127">
        <v>31995</v>
      </c>
      <c r="V68" s="128">
        <v>73224</v>
      </c>
      <c r="W68" s="127">
        <v>34533</v>
      </c>
      <c r="X68" s="129">
        <v>78813</v>
      </c>
    </row>
    <row r="69" spans="1:24" x14ac:dyDescent="0.25">
      <c r="A69" s="9" t="s">
        <v>112</v>
      </c>
      <c r="B69" s="73" t="s">
        <v>113</v>
      </c>
      <c r="C69" s="130">
        <v>32670</v>
      </c>
      <c r="D69" s="131">
        <v>41420</v>
      </c>
      <c r="E69" s="130">
        <v>34330</v>
      </c>
      <c r="F69" s="131">
        <v>43080</v>
      </c>
      <c r="G69" s="130">
        <v>36140</v>
      </c>
      <c r="H69" s="131">
        <v>44800</v>
      </c>
      <c r="I69" s="130">
        <v>38017</v>
      </c>
      <c r="J69" s="131">
        <v>46677</v>
      </c>
      <c r="K69" s="130">
        <v>39877</v>
      </c>
      <c r="L69" s="131">
        <v>48537</v>
      </c>
      <c r="M69" s="130">
        <v>40990</v>
      </c>
      <c r="N69" s="131">
        <v>49650</v>
      </c>
      <c r="O69" s="130">
        <v>43220</v>
      </c>
      <c r="P69" s="131">
        <v>51880</v>
      </c>
      <c r="Q69" s="130">
        <v>45560</v>
      </c>
      <c r="R69" s="131">
        <v>54220</v>
      </c>
      <c r="S69" s="130">
        <v>47830</v>
      </c>
      <c r="T69" s="131">
        <v>56490</v>
      </c>
      <c r="U69" s="130">
        <v>50090</v>
      </c>
      <c r="V69" s="131">
        <v>58750</v>
      </c>
      <c r="W69" s="130">
        <v>52000</v>
      </c>
      <c r="X69" s="132">
        <v>60660</v>
      </c>
    </row>
    <row r="70" spans="1:24" ht="13" thickBot="1" x14ac:dyDescent="0.3">
      <c r="A70" s="117" t="s">
        <v>114</v>
      </c>
      <c r="B70" s="118" t="s">
        <v>115</v>
      </c>
      <c r="C70" s="133">
        <v>8296</v>
      </c>
      <c r="D70" s="134">
        <v>16524</v>
      </c>
      <c r="E70" s="133">
        <v>8714</v>
      </c>
      <c r="F70" s="134">
        <v>17272</v>
      </c>
      <c r="G70" s="133">
        <v>9045</v>
      </c>
      <c r="H70" s="134">
        <v>17945</v>
      </c>
      <c r="I70" s="133">
        <v>9390</v>
      </c>
      <c r="J70" s="134">
        <v>9390</v>
      </c>
      <c r="K70" s="133">
        <v>10526</v>
      </c>
      <c r="L70" s="134">
        <v>10526</v>
      </c>
      <c r="M70" s="133">
        <v>10799</v>
      </c>
      <c r="N70" s="134">
        <v>20811</v>
      </c>
      <c r="O70" s="133">
        <v>10122</v>
      </c>
      <c r="P70" s="134">
        <v>20134</v>
      </c>
      <c r="Q70" s="133">
        <v>9317</v>
      </c>
      <c r="R70" s="134">
        <v>19329</v>
      </c>
      <c r="S70" s="133">
        <v>9975</v>
      </c>
      <c r="T70" s="134">
        <v>19987</v>
      </c>
      <c r="U70" s="133">
        <v>10183</v>
      </c>
      <c r="V70" s="134">
        <v>20395</v>
      </c>
      <c r="W70" s="133">
        <v>10396</v>
      </c>
      <c r="X70" s="135">
        <v>20812</v>
      </c>
    </row>
    <row r="71" spans="1:24" ht="13.5" thickBot="1" x14ac:dyDescent="0.3">
      <c r="A71" s="119"/>
      <c r="B71" s="120" t="s">
        <v>118</v>
      </c>
      <c r="C71" s="121">
        <v>27570</v>
      </c>
      <c r="D71" s="122">
        <v>41290</v>
      </c>
      <c r="E71" s="121">
        <v>29879</v>
      </c>
      <c r="F71" s="122">
        <v>43969</v>
      </c>
      <c r="G71" s="121">
        <v>32934</v>
      </c>
      <c r="H71" s="122">
        <v>46859</v>
      </c>
      <c r="I71" s="121">
        <v>35412</v>
      </c>
      <c r="J71" s="122">
        <v>50043</v>
      </c>
      <c r="K71" s="121">
        <v>38826</v>
      </c>
      <c r="L71" s="122">
        <v>53744</v>
      </c>
      <c r="M71" s="121">
        <v>41015</v>
      </c>
      <c r="N71" s="122">
        <v>56795</v>
      </c>
      <c r="O71" s="121">
        <v>43251</v>
      </c>
      <c r="P71" s="122">
        <v>59596</v>
      </c>
      <c r="Q71" s="121">
        <v>45057</v>
      </c>
      <c r="R71" s="122">
        <v>61839</v>
      </c>
      <c r="S71" s="121">
        <v>46992</v>
      </c>
      <c r="T71" s="122">
        <v>63922</v>
      </c>
      <c r="U71" s="121">
        <v>48796</v>
      </c>
      <c r="V71" s="122">
        <v>65809</v>
      </c>
      <c r="W71" s="121">
        <v>50770</v>
      </c>
      <c r="X71" s="122">
        <v>68403</v>
      </c>
    </row>
    <row r="72" spans="1:24" ht="14.5" x14ac:dyDescent="0.25">
      <c r="A72" s="41" t="s">
        <v>421</v>
      </c>
      <c r="B72" s="123"/>
      <c r="E72" s="124"/>
      <c r="Q72" s="124"/>
    </row>
    <row r="73" spans="1:24" x14ac:dyDescent="0.25">
      <c r="A73" s="123"/>
      <c r="B73" s="41" t="s">
        <v>423</v>
      </c>
      <c r="Q73" s="124"/>
    </row>
    <row r="74" spans="1:24" ht="20.5" x14ac:dyDescent="0.25">
      <c r="A74" s="41"/>
      <c r="B74" s="125" t="s">
        <v>424</v>
      </c>
    </row>
    <row r="75" spans="1:24" x14ac:dyDescent="0.25">
      <c r="A75" s="41"/>
      <c r="B75" s="41" t="s">
        <v>425</v>
      </c>
    </row>
    <row r="76" spans="1:24" ht="20.5" x14ac:dyDescent="0.25">
      <c r="A76" s="41"/>
      <c r="B76" s="125" t="s">
        <v>426</v>
      </c>
    </row>
    <row r="77" spans="1:24" x14ac:dyDescent="0.25">
      <c r="A77" s="41"/>
      <c r="B77" s="41" t="s">
        <v>427</v>
      </c>
    </row>
    <row r="78" spans="1:24" x14ac:dyDescent="0.25">
      <c r="A78" s="41"/>
      <c r="B78" s="41" t="s">
        <v>428</v>
      </c>
    </row>
    <row r="79" spans="1:24" x14ac:dyDescent="0.25">
      <c r="A79" s="41"/>
      <c r="B79" s="123"/>
    </row>
    <row r="80" spans="1:24" x14ac:dyDescent="0.25">
      <c r="A80" s="41" t="s">
        <v>422</v>
      </c>
      <c r="B80" s="123"/>
    </row>
    <row r="81" spans="1:2" x14ac:dyDescent="0.25">
      <c r="A81" s="41" t="s">
        <v>340</v>
      </c>
      <c r="B81" s="123"/>
    </row>
  </sheetData>
  <mergeCells count="14">
    <mergeCell ref="A1:B1"/>
    <mergeCell ref="U3:V3"/>
    <mergeCell ref="W3:X3"/>
    <mergeCell ref="A3:B3"/>
    <mergeCell ref="C3:D3"/>
    <mergeCell ref="E3:F3"/>
    <mergeCell ref="G3:H3"/>
    <mergeCell ref="I3:J3"/>
    <mergeCell ref="K3:L3"/>
    <mergeCell ref="A2:B2"/>
    <mergeCell ref="M3:N3"/>
    <mergeCell ref="O3:P3"/>
    <mergeCell ref="Q3:R3"/>
    <mergeCell ref="S3:T3"/>
  </mergeCells>
  <hyperlinks>
    <hyperlink ref="A2:B2" location="TOC!A1" display="Return to Table of Contents"/>
  </hyperlinks>
  <pageMargins left="0.25" right="0.25" top="0.75" bottom="0.75" header="0.3" footer="0.3"/>
  <pageSetup scale="64" fitToWidth="0" orientation="portrait" r:id="rId1"/>
  <headerFooter differentFirst="1">
    <oddHeader>&amp;L2017-18 Survey of Dental Education
Report 2 - Tuition, Admission, and Attrition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2"/>
  <sheetViews>
    <sheetView zoomScaleNormal="100" workbookViewId="0">
      <pane xSplit="2" ySplit="5" topLeftCell="C6" activePane="bottomRight" state="frozen"/>
      <selection activeCell="G99" sqref="G99"/>
      <selection pane="topRight" activeCell="G99" sqref="G99"/>
      <selection pane="bottomLeft" activeCell="G99" sqref="G99"/>
      <selection pane="bottomRight" sqref="A1:B2"/>
    </sheetView>
  </sheetViews>
  <sheetFormatPr defaultColWidth="9.1796875" defaultRowHeight="12.5" x14ac:dyDescent="0.25"/>
  <cols>
    <col min="1" max="1" width="5.7265625" style="1" customWidth="1"/>
    <col min="2" max="2" width="53.453125" style="1" customWidth="1"/>
    <col min="3" max="27" width="13.26953125" style="1" customWidth="1"/>
    <col min="28" max="16384" width="9.1796875" style="1"/>
  </cols>
  <sheetData>
    <row r="1" spans="1:27" ht="12.75" customHeight="1" x14ac:dyDescent="0.25">
      <c r="A1" s="672" t="s">
        <v>156</v>
      </c>
      <c r="B1" s="672"/>
    </row>
    <row r="2" spans="1:27" ht="12.75" customHeight="1" x14ac:dyDescent="0.25">
      <c r="A2" s="672"/>
      <c r="B2" s="672"/>
    </row>
    <row r="3" spans="1:27" ht="12.75" customHeight="1" thickBot="1" x14ac:dyDescent="0.3">
      <c r="A3" s="663" t="s">
        <v>1</v>
      </c>
      <c r="B3" s="663"/>
    </row>
    <row r="4" spans="1:27" ht="12.75" customHeight="1" x14ac:dyDescent="0.3">
      <c r="A4" s="664"/>
      <c r="B4" s="674"/>
      <c r="C4" s="666" t="s">
        <v>2</v>
      </c>
      <c r="D4" s="668"/>
      <c r="E4" s="668"/>
      <c r="F4" s="668"/>
      <c r="G4" s="667"/>
      <c r="H4" s="666" t="s">
        <v>3</v>
      </c>
      <c r="I4" s="668"/>
      <c r="J4" s="668"/>
      <c r="K4" s="668"/>
      <c r="L4" s="667"/>
      <c r="M4" s="666" t="s">
        <v>4</v>
      </c>
      <c r="N4" s="668"/>
      <c r="O4" s="668"/>
      <c r="P4" s="668"/>
      <c r="Q4" s="667"/>
      <c r="R4" s="666" t="s">
        <v>5</v>
      </c>
      <c r="S4" s="668"/>
      <c r="T4" s="668"/>
      <c r="U4" s="668"/>
      <c r="V4" s="667"/>
      <c r="W4" s="668" t="s">
        <v>443</v>
      </c>
      <c r="X4" s="668"/>
      <c r="Y4" s="668"/>
      <c r="Z4" s="668"/>
      <c r="AA4" s="669"/>
    </row>
    <row r="5" spans="1:27" ht="39" x14ac:dyDescent="0.3">
      <c r="A5" s="112" t="s">
        <v>7</v>
      </c>
      <c r="B5" s="136" t="s">
        <v>8</v>
      </c>
      <c r="C5" s="114" t="s">
        <v>157</v>
      </c>
      <c r="D5" s="137" t="s">
        <v>158</v>
      </c>
      <c r="E5" s="137" t="s">
        <v>159</v>
      </c>
      <c r="F5" s="137" t="s">
        <v>160</v>
      </c>
      <c r="G5" s="115" t="s">
        <v>161</v>
      </c>
      <c r="H5" s="114" t="s">
        <v>157</v>
      </c>
      <c r="I5" s="137" t="s">
        <v>158</v>
      </c>
      <c r="J5" s="137" t="s">
        <v>159</v>
      </c>
      <c r="K5" s="137" t="s">
        <v>160</v>
      </c>
      <c r="L5" s="115" t="s">
        <v>161</v>
      </c>
      <c r="M5" s="114" t="s">
        <v>157</v>
      </c>
      <c r="N5" s="137" t="s">
        <v>158</v>
      </c>
      <c r="O5" s="137" t="s">
        <v>159</v>
      </c>
      <c r="P5" s="137" t="s">
        <v>160</v>
      </c>
      <c r="Q5" s="115" t="s">
        <v>161</v>
      </c>
      <c r="R5" s="114" t="s">
        <v>157</v>
      </c>
      <c r="S5" s="137" t="s">
        <v>158</v>
      </c>
      <c r="T5" s="137" t="s">
        <v>159</v>
      </c>
      <c r="U5" s="137" t="s">
        <v>160</v>
      </c>
      <c r="V5" s="115" t="s">
        <v>161</v>
      </c>
      <c r="W5" s="137" t="s">
        <v>157</v>
      </c>
      <c r="X5" s="137" t="s">
        <v>158</v>
      </c>
      <c r="Y5" s="137" t="s">
        <v>159</v>
      </c>
      <c r="Z5" s="137" t="s">
        <v>160</v>
      </c>
      <c r="AA5" s="116" t="s">
        <v>161</v>
      </c>
    </row>
    <row r="6" spans="1:27" x14ac:dyDescent="0.25">
      <c r="A6" s="138" t="s">
        <v>11</v>
      </c>
      <c r="B6" s="139" t="s">
        <v>12</v>
      </c>
      <c r="C6" s="140">
        <v>1219</v>
      </c>
      <c r="D6" s="141">
        <v>6518</v>
      </c>
      <c r="E6" s="141">
        <v>1544</v>
      </c>
      <c r="F6" s="141">
        <v>500</v>
      </c>
      <c r="G6" s="142">
        <v>2400</v>
      </c>
      <c r="H6" s="140">
        <v>793</v>
      </c>
      <c r="I6" s="141">
        <v>5526</v>
      </c>
      <c r="J6" s="141">
        <v>2060</v>
      </c>
      <c r="K6" s="141">
        <v>500</v>
      </c>
      <c r="L6" s="142">
        <v>2400</v>
      </c>
      <c r="M6" s="140">
        <v>1290</v>
      </c>
      <c r="N6" s="141">
        <v>3852</v>
      </c>
      <c r="O6" s="141">
        <v>1689</v>
      </c>
      <c r="P6" s="141">
        <v>500</v>
      </c>
      <c r="Q6" s="143">
        <v>2400</v>
      </c>
      <c r="R6" s="144">
        <v>1339</v>
      </c>
      <c r="S6" s="145">
        <v>0</v>
      </c>
      <c r="T6" s="145">
        <v>1334</v>
      </c>
      <c r="U6" s="145">
        <v>500</v>
      </c>
      <c r="V6" s="143">
        <v>2400</v>
      </c>
      <c r="W6" s="144">
        <v>4641</v>
      </c>
      <c r="X6" s="145">
        <v>15896</v>
      </c>
      <c r="Y6" s="145">
        <v>6627</v>
      </c>
      <c r="Z6" s="145">
        <v>2000</v>
      </c>
      <c r="AA6" s="146">
        <v>9600</v>
      </c>
    </row>
    <row r="7" spans="1:27" x14ac:dyDescent="0.25">
      <c r="A7" s="147" t="s">
        <v>13</v>
      </c>
      <c r="B7" s="148" t="s">
        <v>14</v>
      </c>
      <c r="C7" s="127">
        <v>3820</v>
      </c>
      <c r="D7" s="149">
        <v>5852</v>
      </c>
      <c r="E7" s="149">
        <v>3018</v>
      </c>
      <c r="F7" s="149">
        <v>115</v>
      </c>
      <c r="G7" s="128">
        <v>0</v>
      </c>
      <c r="H7" s="127">
        <v>3150</v>
      </c>
      <c r="I7" s="149">
        <v>3454</v>
      </c>
      <c r="J7" s="149">
        <v>7279</v>
      </c>
      <c r="K7" s="149">
        <v>115</v>
      </c>
      <c r="L7" s="128">
        <v>0</v>
      </c>
      <c r="M7" s="127">
        <v>4145</v>
      </c>
      <c r="N7" s="149">
        <v>3000</v>
      </c>
      <c r="O7" s="149">
        <v>2096</v>
      </c>
      <c r="P7" s="149">
        <v>115</v>
      </c>
      <c r="Q7" s="128">
        <v>0</v>
      </c>
      <c r="R7" s="127">
        <v>4891</v>
      </c>
      <c r="S7" s="149">
        <v>3000</v>
      </c>
      <c r="T7" s="149">
        <v>1896</v>
      </c>
      <c r="U7" s="149">
        <v>115</v>
      </c>
      <c r="V7" s="128">
        <v>0</v>
      </c>
      <c r="W7" s="127">
        <v>16006</v>
      </c>
      <c r="X7" s="149">
        <v>15306</v>
      </c>
      <c r="Y7" s="149">
        <v>14289</v>
      </c>
      <c r="Z7" s="149">
        <v>460</v>
      </c>
      <c r="AA7" s="150">
        <v>0</v>
      </c>
    </row>
    <row r="8" spans="1:27" x14ac:dyDescent="0.25">
      <c r="A8" s="138" t="s">
        <v>13</v>
      </c>
      <c r="B8" s="139" t="s">
        <v>15</v>
      </c>
      <c r="C8" s="130">
        <v>652</v>
      </c>
      <c r="D8" s="151">
        <v>3333</v>
      </c>
      <c r="E8" s="151">
        <v>2295</v>
      </c>
      <c r="F8" s="151">
        <v>12270</v>
      </c>
      <c r="G8" s="131">
        <v>3423</v>
      </c>
      <c r="H8" s="130">
        <v>652</v>
      </c>
      <c r="I8" s="151">
        <v>3243</v>
      </c>
      <c r="J8" s="151">
        <v>1974</v>
      </c>
      <c r="K8" s="151">
        <v>10770</v>
      </c>
      <c r="L8" s="131">
        <v>3423</v>
      </c>
      <c r="M8" s="130">
        <v>652</v>
      </c>
      <c r="N8" s="151">
        <v>2258</v>
      </c>
      <c r="O8" s="151">
        <v>150</v>
      </c>
      <c r="P8" s="151">
        <v>10770</v>
      </c>
      <c r="Q8" s="131">
        <v>3423</v>
      </c>
      <c r="R8" s="130">
        <v>652</v>
      </c>
      <c r="S8" s="151">
        <v>2258</v>
      </c>
      <c r="T8" s="151">
        <v>150</v>
      </c>
      <c r="U8" s="151">
        <v>10770</v>
      </c>
      <c r="V8" s="131">
        <v>3691</v>
      </c>
      <c r="W8" s="130">
        <v>2608</v>
      </c>
      <c r="X8" s="151">
        <v>11092</v>
      </c>
      <c r="Y8" s="151">
        <v>4569</v>
      </c>
      <c r="Z8" s="151">
        <v>44580</v>
      </c>
      <c r="AA8" s="152">
        <v>13960</v>
      </c>
    </row>
    <row r="9" spans="1:27" ht="14.5" x14ac:dyDescent="0.25">
      <c r="A9" s="11" t="s">
        <v>16</v>
      </c>
      <c r="B9" s="148" t="s">
        <v>341</v>
      </c>
      <c r="C9" s="127">
        <v>7728</v>
      </c>
      <c r="D9" s="149">
        <v>13305</v>
      </c>
      <c r="E9" s="149">
        <v>1600</v>
      </c>
      <c r="F9" s="149">
        <v>0</v>
      </c>
      <c r="G9" s="128">
        <v>3192</v>
      </c>
      <c r="H9" s="127">
        <v>8753</v>
      </c>
      <c r="I9" s="149">
        <v>2858</v>
      </c>
      <c r="J9" s="149">
        <v>800</v>
      </c>
      <c r="K9" s="149">
        <v>0</v>
      </c>
      <c r="L9" s="128">
        <v>3192</v>
      </c>
      <c r="M9" s="127">
        <v>9913</v>
      </c>
      <c r="N9" s="149">
        <v>0</v>
      </c>
      <c r="O9" s="149">
        <v>800</v>
      </c>
      <c r="P9" s="149">
        <v>0</v>
      </c>
      <c r="Q9" s="128">
        <v>3192</v>
      </c>
      <c r="R9" s="127">
        <v>0</v>
      </c>
      <c r="S9" s="149">
        <v>0</v>
      </c>
      <c r="T9" s="149">
        <v>0</v>
      </c>
      <c r="U9" s="149">
        <v>0</v>
      </c>
      <c r="V9" s="128">
        <v>0</v>
      </c>
      <c r="W9" s="127">
        <v>26394</v>
      </c>
      <c r="X9" s="149">
        <v>16163</v>
      </c>
      <c r="Y9" s="149">
        <v>3200</v>
      </c>
      <c r="Z9" s="149">
        <v>0</v>
      </c>
      <c r="AA9" s="150">
        <v>9576</v>
      </c>
    </row>
    <row r="10" spans="1:27" x14ac:dyDescent="0.25">
      <c r="A10" s="9" t="s">
        <v>16</v>
      </c>
      <c r="B10" s="139" t="s">
        <v>19</v>
      </c>
      <c r="C10" s="130">
        <v>1383</v>
      </c>
      <c r="D10" s="151">
        <v>13308</v>
      </c>
      <c r="E10" s="151">
        <v>0</v>
      </c>
      <c r="F10" s="151">
        <v>0</v>
      </c>
      <c r="G10" s="131">
        <v>5029</v>
      </c>
      <c r="H10" s="130">
        <v>1383</v>
      </c>
      <c r="I10" s="151">
        <v>9216</v>
      </c>
      <c r="J10" s="151">
        <v>0</v>
      </c>
      <c r="K10" s="151">
        <v>0</v>
      </c>
      <c r="L10" s="131">
        <v>5029</v>
      </c>
      <c r="M10" s="130">
        <v>1383</v>
      </c>
      <c r="N10" s="151">
        <v>7965</v>
      </c>
      <c r="O10" s="151">
        <v>0</v>
      </c>
      <c r="P10" s="151">
        <v>0</v>
      </c>
      <c r="Q10" s="131">
        <v>5029</v>
      </c>
      <c r="R10" s="130">
        <v>1383</v>
      </c>
      <c r="S10" s="151">
        <v>8892</v>
      </c>
      <c r="T10" s="151">
        <v>0</v>
      </c>
      <c r="U10" s="151">
        <v>0</v>
      </c>
      <c r="V10" s="131">
        <v>5029</v>
      </c>
      <c r="W10" s="130">
        <v>5532</v>
      </c>
      <c r="X10" s="151">
        <v>39381</v>
      </c>
      <c r="Y10" s="151">
        <v>0</v>
      </c>
      <c r="Z10" s="151">
        <v>0</v>
      </c>
      <c r="AA10" s="152">
        <v>20116</v>
      </c>
    </row>
    <row r="11" spans="1:27" x14ac:dyDescent="0.25">
      <c r="A11" s="11" t="s">
        <v>16</v>
      </c>
      <c r="B11" s="148" t="s">
        <v>20</v>
      </c>
      <c r="C11" s="127">
        <v>0</v>
      </c>
      <c r="D11" s="149">
        <v>12697</v>
      </c>
      <c r="E11" s="149">
        <v>1600</v>
      </c>
      <c r="F11" s="149">
        <v>5080</v>
      </c>
      <c r="G11" s="128">
        <v>3816</v>
      </c>
      <c r="H11" s="127">
        <v>0</v>
      </c>
      <c r="I11" s="149">
        <v>8134</v>
      </c>
      <c r="J11" s="149">
        <v>1500</v>
      </c>
      <c r="K11" s="149">
        <v>4090</v>
      </c>
      <c r="L11" s="128">
        <v>3816</v>
      </c>
      <c r="M11" s="127">
        <v>0</v>
      </c>
      <c r="N11" s="149">
        <v>0</v>
      </c>
      <c r="O11" s="149">
        <v>400</v>
      </c>
      <c r="P11" s="149">
        <v>2770</v>
      </c>
      <c r="Q11" s="128">
        <v>3816</v>
      </c>
      <c r="R11" s="127">
        <v>0</v>
      </c>
      <c r="S11" s="149">
        <v>0</v>
      </c>
      <c r="T11" s="149">
        <v>0</v>
      </c>
      <c r="U11" s="149">
        <v>3505</v>
      </c>
      <c r="V11" s="128">
        <v>3816</v>
      </c>
      <c r="W11" s="127">
        <v>0</v>
      </c>
      <c r="X11" s="149">
        <v>20831</v>
      </c>
      <c r="Y11" s="149">
        <v>3500</v>
      </c>
      <c r="Z11" s="149">
        <v>15445</v>
      </c>
      <c r="AA11" s="150">
        <v>15264</v>
      </c>
    </row>
    <row r="12" spans="1:27" x14ac:dyDescent="0.25">
      <c r="A12" s="9" t="s">
        <v>16</v>
      </c>
      <c r="B12" s="139" t="s">
        <v>21</v>
      </c>
      <c r="C12" s="130">
        <v>3073</v>
      </c>
      <c r="D12" s="151">
        <v>13909</v>
      </c>
      <c r="E12" s="151">
        <v>3130</v>
      </c>
      <c r="F12" s="151">
        <v>710</v>
      </c>
      <c r="G12" s="131">
        <v>2877</v>
      </c>
      <c r="H12" s="130">
        <v>3073</v>
      </c>
      <c r="I12" s="151">
        <v>7379</v>
      </c>
      <c r="J12" s="151">
        <v>2065</v>
      </c>
      <c r="K12" s="151">
        <v>305</v>
      </c>
      <c r="L12" s="131">
        <v>2877</v>
      </c>
      <c r="M12" s="130">
        <v>3073</v>
      </c>
      <c r="N12" s="151">
        <v>4671</v>
      </c>
      <c r="O12" s="151">
        <v>345</v>
      </c>
      <c r="P12" s="151">
        <v>305</v>
      </c>
      <c r="Q12" s="131">
        <v>2877</v>
      </c>
      <c r="R12" s="130">
        <v>2739</v>
      </c>
      <c r="S12" s="151">
        <v>3214</v>
      </c>
      <c r="T12" s="151">
        <v>445</v>
      </c>
      <c r="U12" s="151">
        <v>250</v>
      </c>
      <c r="V12" s="131">
        <v>2543</v>
      </c>
      <c r="W12" s="130">
        <v>11958</v>
      </c>
      <c r="X12" s="151">
        <v>29173</v>
      </c>
      <c r="Y12" s="151">
        <v>5985</v>
      </c>
      <c r="Z12" s="151">
        <v>1570</v>
      </c>
      <c r="AA12" s="152">
        <v>11174</v>
      </c>
    </row>
    <row r="13" spans="1:27" x14ac:dyDescent="0.25">
      <c r="A13" s="11" t="s">
        <v>16</v>
      </c>
      <c r="B13" s="148" t="s">
        <v>22</v>
      </c>
      <c r="C13" s="127">
        <v>3344</v>
      </c>
      <c r="D13" s="149">
        <v>13346</v>
      </c>
      <c r="E13" s="149">
        <v>1157</v>
      </c>
      <c r="F13" s="149">
        <v>4144</v>
      </c>
      <c r="G13" s="128">
        <v>0</v>
      </c>
      <c r="H13" s="127">
        <v>3360</v>
      </c>
      <c r="I13" s="149">
        <v>6148</v>
      </c>
      <c r="J13" s="149">
        <v>2566</v>
      </c>
      <c r="K13" s="149">
        <v>1943</v>
      </c>
      <c r="L13" s="128">
        <v>0</v>
      </c>
      <c r="M13" s="127">
        <v>3340</v>
      </c>
      <c r="N13" s="149">
        <v>1826</v>
      </c>
      <c r="O13" s="149">
        <v>1021</v>
      </c>
      <c r="P13" s="149">
        <v>1413</v>
      </c>
      <c r="Q13" s="128">
        <v>0</v>
      </c>
      <c r="R13" s="127">
        <v>3356</v>
      </c>
      <c r="S13" s="149">
        <v>96</v>
      </c>
      <c r="T13" s="149">
        <v>384</v>
      </c>
      <c r="U13" s="149">
        <v>1924</v>
      </c>
      <c r="V13" s="128">
        <v>0</v>
      </c>
      <c r="W13" s="127">
        <v>13400</v>
      </c>
      <c r="X13" s="149">
        <v>21416</v>
      </c>
      <c r="Y13" s="149">
        <v>5128</v>
      </c>
      <c r="Z13" s="149">
        <v>9424</v>
      </c>
      <c r="AA13" s="150">
        <v>0</v>
      </c>
    </row>
    <row r="14" spans="1:27" x14ac:dyDescent="0.25">
      <c r="A14" s="9" t="s">
        <v>16</v>
      </c>
      <c r="B14" s="139" t="s">
        <v>23</v>
      </c>
      <c r="C14" s="130">
        <v>40</v>
      </c>
      <c r="D14" s="151">
        <v>9344</v>
      </c>
      <c r="E14" s="151">
        <v>1203</v>
      </c>
      <c r="F14" s="151">
        <v>298</v>
      </c>
      <c r="G14" s="131">
        <v>3499</v>
      </c>
      <c r="H14" s="130">
        <v>40</v>
      </c>
      <c r="I14" s="151">
        <v>6111</v>
      </c>
      <c r="J14" s="151">
        <v>1051</v>
      </c>
      <c r="K14" s="151">
        <v>206</v>
      </c>
      <c r="L14" s="131">
        <v>3499</v>
      </c>
      <c r="M14" s="130">
        <v>40</v>
      </c>
      <c r="N14" s="151">
        <v>6111</v>
      </c>
      <c r="O14" s="151">
        <v>1050</v>
      </c>
      <c r="P14" s="151">
        <v>223</v>
      </c>
      <c r="Q14" s="131">
        <v>3499</v>
      </c>
      <c r="R14" s="130">
        <v>40</v>
      </c>
      <c r="S14" s="151">
        <v>6111</v>
      </c>
      <c r="T14" s="151">
        <v>879</v>
      </c>
      <c r="U14" s="151">
        <v>206</v>
      </c>
      <c r="V14" s="131">
        <v>3499</v>
      </c>
      <c r="W14" s="130">
        <v>160</v>
      </c>
      <c r="X14" s="151">
        <v>27677</v>
      </c>
      <c r="Y14" s="151">
        <v>4183</v>
      </c>
      <c r="Z14" s="151">
        <v>933</v>
      </c>
      <c r="AA14" s="152">
        <v>13996</v>
      </c>
    </row>
    <row r="15" spans="1:27" x14ac:dyDescent="0.25">
      <c r="A15" s="11" t="s">
        <v>24</v>
      </c>
      <c r="B15" s="148" t="s">
        <v>25</v>
      </c>
      <c r="C15" s="127">
        <v>619</v>
      </c>
      <c r="D15" s="149">
        <v>4210</v>
      </c>
      <c r="E15" s="149">
        <v>1300</v>
      </c>
      <c r="F15" s="149">
        <v>4650</v>
      </c>
      <c r="G15" s="128">
        <v>4000</v>
      </c>
      <c r="H15" s="127">
        <v>404</v>
      </c>
      <c r="I15" s="149">
        <v>4210</v>
      </c>
      <c r="J15" s="149">
        <v>1300</v>
      </c>
      <c r="K15" s="149">
        <v>100</v>
      </c>
      <c r="L15" s="128">
        <v>4000</v>
      </c>
      <c r="M15" s="127">
        <v>404</v>
      </c>
      <c r="N15" s="149">
        <v>4210</v>
      </c>
      <c r="O15" s="149">
        <v>1300</v>
      </c>
      <c r="P15" s="149">
        <v>100</v>
      </c>
      <c r="Q15" s="128">
        <v>4000</v>
      </c>
      <c r="R15" s="127">
        <v>276</v>
      </c>
      <c r="S15" s="149">
        <v>4210</v>
      </c>
      <c r="T15" s="149">
        <v>1300</v>
      </c>
      <c r="U15" s="149">
        <v>100</v>
      </c>
      <c r="V15" s="128">
        <v>4000</v>
      </c>
      <c r="W15" s="127">
        <v>1703</v>
      </c>
      <c r="X15" s="149">
        <v>16840</v>
      </c>
      <c r="Y15" s="149">
        <v>5200</v>
      </c>
      <c r="Z15" s="149">
        <v>4950</v>
      </c>
      <c r="AA15" s="150">
        <v>16000</v>
      </c>
    </row>
    <row r="16" spans="1:27" x14ac:dyDescent="0.25">
      <c r="A16" s="9" t="s">
        <v>26</v>
      </c>
      <c r="B16" s="139" t="s">
        <v>27</v>
      </c>
      <c r="C16" s="130">
        <v>3341</v>
      </c>
      <c r="D16" s="151">
        <v>7590</v>
      </c>
      <c r="E16" s="151">
        <v>1000</v>
      </c>
      <c r="F16" s="151">
        <v>1473</v>
      </c>
      <c r="G16" s="131">
        <v>3340</v>
      </c>
      <c r="H16" s="130">
        <v>3341</v>
      </c>
      <c r="I16" s="151">
        <v>4294</v>
      </c>
      <c r="J16" s="151">
        <v>900</v>
      </c>
      <c r="K16" s="151">
        <v>670</v>
      </c>
      <c r="L16" s="131">
        <v>3340</v>
      </c>
      <c r="M16" s="130">
        <v>3341</v>
      </c>
      <c r="N16" s="151">
        <v>500</v>
      </c>
      <c r="O16" s="151">
        <v>850</v>
      </c>
      <c r="P16" s="151">
        <v>4185</v>
      </c>
      <c r="Q16" s="131">
        <v>3340</v>
      </c>
      <c r="R16" s="130">
        <v>3341</v>
      </c>
      <c r="S16" s="151">
        <v>500</v>
      </c>
      <c r="T16" s="151">
        <v>500</v>
      </c>
      <c r="U16" s="151">
        <v>2690</v>
      </c>
      <c r="V16" s="131">
        <v>3340</v>
      </c>
      <c r="W16" s="130">
        <v>13364</v>
      </c>
      <c r="X16" s="151">
        <v>12884</v>
      </c>
      <c r="Y16" s="151">
        <v>3250</v>
      </c>
      <c r="Z16" s="151">
        <v>9018</v>
      </c>
      <c r="AA16" s="152">
        <v>13360</v>
      </c>
    </row>
    <row r="17" spans="1:27" x14ac:dyDescent="0.25">
      <c r="A17" s="11" t="s">
        <v>28</v>
      </c>
      <c r="B17" s="148" t="s">
        <v>29</v>
      </c>
      <c r="C17" s="127">
        <v>1455</v>
      </c>
      <c r="D17" s="149">
        <v>0</v>
      </c>
      <c r="E17" s="149">
        <v>10523</v>
      </c>
      <c r="F17" s="149">
        <v>0</v>
      </c>
      <c r="G17" s="128">
        <v>0</v>
      </c>
      <c r="H17" s="127">
        <v>1785</v>
      </c>
      <c r="I17" s="149">
        <v>3900</v>
      </c>
      <c r="J17" s="149">
        <v>6917</v>
      </c>
      <c r="K17" s="149">
        <v>0</v>
      </c>
      <c r="L17" s="128">
        <v>0</v>
      </c>
      <c r="M17" s="127">
        <v>1485</v>
      </c>
      <c r="N17" s="149">
        <v>4000</v>
      </c>
      <c r="O17" s="149">
        <v>2428</v>
      </c>
      <c r="P17" s="149">
        <v>0</v>
      </c>
      <c r="Q17" s="128">
        <v>0</v>
      </c>
      <c r="R17" s="127">
        <v>1485</v>
      </c>
      <c r="S17" s="149">
        <v>1100</v>
      </c>
      <c r="T17" s="149">
        <v>1562</v>
      </c>
      <c r="U17" s="149">
        <v>0</v>
      </c>
      <c r="V17" s="128">
        <v>0</v>
      </c>
      <c r="W17" s="127">
        <v>6210</v>
      </c>
      <c r="X17" s="149">
        <v>9000</v>
      </c>
      <c r="Y17" s="149">
        <v>21430</v>
      </c>
      <c r="Z17" s="149">
        <v>0</v>
      </c>
      <c r="AA17" s="150">
        <v>0</v>
      </c>
    </row>
    <row r="18" spans="1:27" x14ac:dyDescent="0.25">
      <c r="A18" s="9" t="s">
        <v>30</v>
      </c>
      <c r="B18" s="139" t="s">
        <v>31</v>
      </c>
      <c r="C18" s="130">
        <v>4154</v>
      </c>
      <c r="D18" s="151">
        <v>9802</v>
      </c>
      <c r="E18" s="151">
        <v>1690</v>
      </c>
      <c r="F18" s="151">
        <v>0</v>
      </c>
      <c r="G18" s="131">
        <v>0</v>
      </c>
      <c r="H18" s="130">
        <v>4154</v>
      </c>
      <c r="I18" s="151">
        <v>8619</v>
      </c>
      <c r="J18" s="151">
        <v>1690</v>
      </c>
      <c r="K18" s="151">
        <v>0</v>
      </c>
      <c r="L18" s="131">
        <v>0</v>
      </c>
      <c r="M18" s="130">
        <v>4154</v>
      </c>
      <c r="N18" s="151">
        <v>8178</v>
      </c>
      <c r="O18" s="151">
        <v>1690</v>
      </c>
      <c r="P18" s="151">
        <v>0</v>
      </c>
      <c r="Q18" s="131">
        <v>0</v>
      </c>
      <c r="R18" s="130">
        <v>4154</v>
      </c>
      <c r="S18" s="151">
        <v>5200</v>
      </c>
      <c r="T18" s="151">
        <v>1210</v>
      </c>
      <c r="U18" s="151">
        <v>0</v>
      </c>
      <c r="V18" s="131">
        <v>0</v>
      </c>
      <c r="W18" s="130">
        <v>16616</v>
      </c>
      <c r="X18" s="151">
        <v>31799</v>
      </c>
      <c r="Y18" s="151">
        <v>6280</v>
      </c>
      <c r="Z18" s="151">
        <v>0</v>
      </c>
      <c r="AA18" s="152">
        <v>0</v>
      </c>
    </row>
    <row r="19" spans="1:27" x14ac:dyDescent="0.25">
      <c r="A19" s="11" t="s">
        <v>30</v>
      </c>
      <c r="B19" s="148" t="s">
        <v>32</v>
      </c>
      <c r="C19" s="127">
        <v>1584</v>
      </c>
      <c r="D19" s="149">
        <v>15000</v>
      </c>
      <c r="E19" s="149">
        <v>2000</v>
      </c>
      <c r="F19" s="149">
        <v>400</v>
      </c>
      <c r="G19" s="128">
        <v>2199</v>
      </c>
      <c r="H19" s="127">
        <v>1584</v>
      </c>
      <c r="I19" s="149">
        <v>12900</v>
      </c>
      <c r="J19" s="149">
        <v>1800</v>
      </c>
      <c r="K19" s="149">
        <v>400</v>
      </c>
      <c r="L19" s="128">
        <v>2199</v>
      </c>
      <c r="M19" s="127">
        <v>1584</v>
      </c>
      <c r="N19" s="149">
        <v>7700</v>
      </c>
      <c r="O19" s="149">
        <v>1700</v>
      </c>
      <c r="P19" s="149">
        <v>400</v>
      </c>
      <c r="Q19" s="128">
        <v>2199</v>
      </c>
      <c r="R19" s="127">
        <v>1584</v>
      </c>
      <c r="S19" s="149">
        <v>6900</v>
      </c>
      <c r="T19" s="149">
        <v>1600</v>
      </c>
      <c r="U19" s="149">
        <v>400</v>
      </c>
      <c r="V19" s="128">
        <v>2199</v>
      </c>
      <c r="W19" s="127">
        <v>6336</v>
      </c>
      <c r="X19" s="149">
        <v>42500</v>
      </c>
      <c r="Y19" s="149">
        <v>7100</v>
      </c>
      <c r="Z19" s="149">
        <v>1600</v>
      </c>
      <c r="AA19" s="150">
        <v>8796</v>
      </c>
    </row>
    <row r="20" spans="1:27" x14ac:dyDescent="0.25">
      <c r="A20" s="9" t="s">
        <v>30</v>
      </c>
      <c r="B20" s="139" t="s">
        <v>33</v>
      </c>
      <c r="C20" s="130">
        <v>950</v>
      </c>
      <c r="D20" s="151">
        <v>9358</v>
      </c>
      <c r="E20" s="151">
        <v>1056</v>
      </c>
      <c r="F20" s="151">
        <v>0</v>
      </c>
      <c r="G20" s="131">
        <v>4163</v>
      </c>
      <c r="H20" s="130">
        <v>950</v>
      </c>
      <c r="I20" s="151">
        <v>5852</v>
      </c>
      <c r="J20" s="151">
        <v>921</v>
      </c>
      <c r="K20" s="151">
        <v>395</v>
      </c>
      <c r="L20" s="131">
        <v>4163</v>
      </c>
      <c r="M20" s="130">
        <v>950</v>
      </c>
      <c r="N20" s="151">
        <v>2314</v>
      </c>
      <c r="O20" s="151">
        <v>959</v>
      </c>
      <c r="P20" s="151">
        <v>2220</v>
      </c>
      <c r="Q20" s="131">
        <v>4163</v>
      </c>
      <c r="R20" s="130">
        <v>950</v>
      </c>
      <c r="S20" s="151">
        <v>5500</v>
      </c>
      <c r="T20" s="151">
        <v>935</v>
      </c>
      <c r="U20" s="151">
        <v>440</v>
      </c>
      <c r="V20" s="131">
        <v>4163</v>
      </c>
      <c r="W20" s="130">
        <v>3800</v>
      </c>
      <c r="X20" s="151">
        <v>23024</v>
      </c>
      <c r="Y20" s="151">
        <v>3871</v>
      </c>
      <c r="Z20" s="151">
        <v>3055</v>
      </c>
      <c r="AA20" s="152">
        <v>16652</v>
      </c>
    </row>
    <row r="21" spans="1:27" x14ac:dyDescent="0.25">
      <c r="A21" s="11" t="s">
        <v>34</v>
      </c>
      <c r="B21" s="148" t="s">
        <v>35</v>
      </c>
      <c r="C21" s="127">
        <v>3426</v>
      </c>
      <c r="D21" s="149">
        <v>6886</v>
      </c>
      <c r="E21" s="149">
        <v>3703</v>
      </c>
      <c r="F21" s="149">
        <v>2170</v>
      </c>
      <c r="G21" s="128">
        <v>480</v>
      </c>
      <c r="H21" s="127">
        <v>3426</v>
      </c>
      <c r="I21" s="149">
        <v>5171</v>
      </c>
      <c r="J21" s="149">
        <v>2114</v>
      </c>
      <c r="K21" s="149">
        <v>2170</v>
      </c>
      <c r="L21" s="128">
        <v>480</v>
      </c>
      <c r="M21" s="127">
        <v>3426</v>
      </c>
      <c r="N21" s="149">
        <v>5171</v>
      </c>
      <c r="O21" s="149">
        <v>1127</v>
      </c>
      <c r="P21" s="149">
        <v>2170</v>
      </c>
      <c r="Q21" s="128">
        <v>480</v>
      </c>
      <c r="R21" s="127">
        <v>2951</v>
      </c>
      <c r="S21" s="149">
        <v>3448</v>
      </c>
      <c r="T21" s="149">
        <v>1175</v>
      </c>
      <c r="U21" s="149">
        <v>2170</v>
      </c>
      <c r="V21" s="128">
        <v>320</v>
      </c>
      <c r="W21" s="127">
        <v>13229</v>
      </c>
      <c r="X21" s="149">
        <v>20676</v>
      </c>
      <c r="Y21" s="149">
        <v>8119</v>
      </c>
      <c r="Z21" s="149">
        <v>8680</v>
      </c>
      <c r="AA21" s="150">
        <v>1760</v>
      </c>
    </row>
    <row r="22" spans="1:27" x14ac:dyDescent="0.25">
      <c r="A22" s="9" t="s">
        <v>36</v>
      </c>
      <c r="B22" s="139" t="s">
        <v>37</v>
      </c>
      <c r="C22" s="153">
        <v>6309</v>
      </c>
      <c r="D22" s="151">
        <v>9768</v>
      </c>
      <c r="E22" s="151">
        <v>2517</v>
      </c>
      <c r="F22" s="151">
        <v>0</v>
      </c>
      <c r="G22" s="131">
        <v>0</v>
      </c>
      <c r="H22" s="130">
        <v>6309</v>
      </c>
      <c r="I22" s="151">
        <v>6514</v>
      </c>
      <c r="J22" s="151">
        <v>2517</v>
      </c>
      <c r="K22" s="151">
        <v>0</v>
      </c>
      <c r="L22" s="131">
        <v>0</v>
      </c>
      <c r="M22" s="130">
        <v>6309</v>
      </c>
      <c r="N22" s="151">
        <v>532</v>
      </c>
      <c r="O22" s="151">
        <v>2517</v>
      </c>
      <c r="P22" s="151">
        <v>0</v>
      </c>
      <c r="Q22" s="131">
        <v>0</v>
      </c>
      <c r="R22" s="153">
        <v>5027</v>
      </c>
      <c r="S22" s="154">
        <v>667</v>
      </c>
      <c r="T22" s="154">
        <v>2517</v>
      </c>
      <c r="U22" s="151">
        <v>0</v>
      </c>
      <c r="V22" s="131">
        <v>0</v>
      </c>
      <c r="W22" s="153">
        <v>23954</v>
      </c>
      <c r="X22" s="151">
        <v>17481</v>
      </c>
      <c r="Y22" s="151">
        <v>10068</v>
      </c>
      <c r="Z22" s="151">
        <v>0</v>
      </c>
      <c r="AA22" s="152">
        <v>0</v>
      </c>
    </row>
    <row r="23" spans="1:27" x14ac:dyDescent="0.25">
      <c r="A23" s="11" t="s">
        <v>36</v>
      </c>
      <c r="B23" s="148" t="s">
        <v>38</v>
      </c>
      <c r="C23" s="127">
        <v>4088</v>
      </c>
      <c r="D23" s="149">
        <v>7638</v>
      </c>
      <c r="E23" s="149">
        <v>2000</v>
      </c>
      <c r="F23" s="149">
        <v>0</v>
      </c>
      <c r="G23" s="128">
        <v>184</v>
      </c>
      <c r="H23" s="127">
        <v>5389</v>
      </c>
      <c r="I23" s="149">
        <v>11457</v>
      </c>
      <c r="J23" s="149">
        <v>0</v>
      </c>
      <c r="K23" s="149">
        <v>0</v>
      </c>
      <c r="L23" s="128">
        <v>245</v>
      </c>
      <c r="M23" s="127">
        <v>5389</v>
      </c>
      <c r="N23" s="155">
        <v>11457</v>
      </c>
      <c r="O23" s="155">
        <v>2000</v>
      </c>
      <c r="P23" s="149">
        <v>0</v>
      </c>
      <c r="Q23" s="156">
        <v>245</v>
      </c>
      <c r="R23" s="157">
        <v>5389</v>
      </c>
      <c r="S23" s="155">
        <v>11457</v>
      </c>
      <c r="T23" s="155">
        <v>0</v>
      </c>
      <c r="U23" s="149">
        <v>0</v>
      </c>
      <c r="V23" s="156">
        <v>245</v>
      </c>
      <c r="W23" s="127">
        <v>20255</v>
      </c>
      <c r="X23" s="149">
        <v>42009</v>
      </c>
      <c r="Y23" s="149">
        <v>4000</v>
      </c>
      <c r="Z23" s="149">
        <v>0</v>
      </c>
      <c r="AA23" s="158">
        <v>919</v>
      </c>
    </row>
    <row r="24" spans="1:27" x14ac:dyDescent="0.25">
      <c r="A24" s="9" t="s">
        <v>36</v>
      </c>
      <c r="B24" s="139" t="s">
        <v>39</v>
      </c>
      <c r="C24" s="130">
        <v>652</v>
      </c>
      <c r="D24" s="151">
        <v>4060</v>
      </c>
      <c r="E24" s="151">
        <v>3349</v>
      </c>
      <c r="F24" s="151">
        <v>12270</v>
      </c>
      <c r="G24" s="131">
        <v>2865</v>
      </c>
      <c r="H24" s="130">
        <v>652</v>
      </c>
      <c r="I24" s="151">
        <v>2258</v>
      </c>
      <c r="J24" s="151">
        <v>1675</v>
      </c>
      <c r="K24" s="154">
        <v>10770</v>
      </c>
      <c r="L24" s="131">
        <v>2865</v>
      </c>
      <c r="M24" s="130">
        <v>652</v>
      </c>
      <c r="N24" s="151">
        <v>2258</v>
      </c>
      <c r="O24" s="151">
        <v>500</v>
      </c>
      <c r="P24" s="151">
        <v>10770</v>
      </c>
      <c r="Q24" s="131">
        <v>2865</v>
      </c>
      <c r="R24" s="130">
        <v>652</v>
      </c>
      <c r="S24" s="151">
        <v>2258</v>
      </c>
      <c r="T24" s="151">
        <v>500</v>
      </c>
      <c r="U24" s="151">
        <v>10770</v>
      </c>
      <c r="V24" s="131">
        <v>2865</v>
      </c>
      <c r="W24" s="130">
        <v>2608</v>
      </c>
      <c r="X24" s="151">
        <v>10834</v>
      </c>
      <c r="Y24" s="151">
        <v>6024</v>
      </c>
      <c r="Z24" s="154">
        <v>44580</v>
      </c>
      <c r="AA24" s="152">
        <v>11460</v>
      </c>
    </row>
    <row r="25" spans="1:27" x14ac:dyDescent="0.25">
      <c r="A25" s="11" t="s">
        <v>40</v>
      </c>
      <c r="B25" s="148" t="s">
        <v>41</v>
      </c>
      <c r="C25" s="127">
        <v>335</v>
      </c>
      <c r="D25" s="149">
        <v>12261</v>
      </c>
      <c r="E25" s="149">
        <v>1900</v>
      </c>
      <c r="F25" s="149">
        <v>0</v>
      </c>
      <c r="G25" s="128">
        <v>4340</v>
      </c>
      <c r="H25" s="127">
        <v>335</v>
      </c>
      <c r="I25" s="149">
        <v>9870</v>
      </c>
      <c r="J25" s="149">
        <v>2000</v>
      </c>
      <c r="K25" s="149">
        <v>0</v>
      </c>
      <c r="L25" s="128">
        <v>3999</v>
      </c>
      <c r="M25" s="127">
        <v>335</v>
      </c>
      <c r="N25" s="149">
        <v>4265</v>
      </c>
      <c r="O25" s="149">
        <v>750</v>
      </c>
      <c r="P25" s="149">
        <v>0</v>
      </c>
      <c r="Q25" s="128">
        <v>3999</v>
      </c>
      <c r="R25" s="127">
        <v>335</v>
      </c>
      <c r="S25" s="155">
        <v>3382</v>
      </c>
      <c r="T25" s="149">
        <v>0</v>
      </c>
      <c r="U25" s="149">
        <v>0</v>
      </c>
      <c r="V25" s="156">
        <v>3999</v>
      </c>
      <c r="W25" s="127">
        <v>1340</v>
      </c>
      <c r="X25" s="149">
        <v>29778</v>
      </c>
      <c r="Y25" s="149">
        <v>4650</v>
      </c>
      <c r="Z25" s="155">
        <v>0</v>
      </c>
      <c r="AA25" s="150">
        <v>16337</v>
      </c>
    </row>
    <row r="26" spans="1:27" x14ac:dyDescent="0.25">
      <c r="A26" s="9" t="s">
        <v>42</v>
      </c>
      <c r="B26" s="139" t="s">
        <v>43</v>
      </c>
      <c r="C26" s="130">
        <v>1453</v>
      </c>
      <c r="D26" s="151">
        <v>11600</v>
      </c>
      <c r="E26" s="151">
        <v>3592</v>
      </c>
      <c r="F26" s="151">
        <v>1475</v>
      </c>
      <c r="G26" s="131">
        <v>2280</v>
      </c>
      <c r="H26" s="130">
        <v>1453</v>
      </c>
      <c r="I26" s="151">
        <v>7200</v>
      </c>
      <c r="J26" s="151">
        <v>3162</v>
      </c>
      <c r="K26" s="151">
        <v>610</v>
      </c>
      <c r="L26" s="131">
        <v>2280</v>
      </c>
      <c r="M26" s="130">
        <v>1453</v>
      </c>
      <c r="N26" s="151">
        <v>4000</v>
      </c>
      <c r="O26" s="151">
        <v>4474</v>
      </c>
      <c r="P26" s="151">
        <v>216</v>
      </c>
      <c r="Q26" s="131">
        <v>2280</v>
      </c>
      <c r="R26" s="130">
        <v>1453</v>
      </c>
      <c r="S26" s="151">
        <v>1350</v>
      </c>
      <c r="T26" s="151">
        <v>315</v>
      </c>
      <c r="U26" s="154">
        <v>2835</v>
      </c>
      <c r="V26" s="131">
        <v>2280</v>
      </c>
      <c r="W26" s="130">
        <v>5812</v>
      </c>
      <c r="X26" s="151">
        <v>24150</v>
      </c>
      <c r="Y26" s="151">
        <v>11543</v>
      </c>
      <c r="Z26" s="154">
        <v>5136</v>
      </c>
      <c r="AA26" s="152">
        <v>9120</v>
      </c>
    </row>
    <row r="27" spans="1:27" x14ac:dyDescent="0.25">
      <c r="A27" s="11" t="s">
        <v>44</v>
      </c>
      <c r="B27" s="148" t="s">
        <v>45</v>
      </c>
      <c r="C27" s="127">
        <v>1538</v>
      </c>
      <c r="D27" s="149">
        <v>7526</v>
      </c>
      <c r="E27" s="149">
        <v>1632</v>
      </c>
      <c r="F27" s="149">
        <v>1788</v>
      </c>
      <c r="G27" s="128">
        <v>0</v>
      </c>
      <c r="H27" s="127">
        <v>1538</v>
      </c>
      <c r="I27" s="149">
        <v>5514</v>
      </c>
      <c r="J27" s="149">
        <v>1460</v>
      </c>
      <c r="K27" s="149">
        <v>2380</v>
      </c>
      <c r="L27" s="128">
        <v>0</v>
      </c>
      <c r="M27" s="127">
        <v>1538</v>
      </c>
      <c r="N27" s="149">
        <v>714</v>
      </c>
      <c r="O27" s="149">
        <v>2502</v>
      </c>
      <c r="P27" s="149">
        <v>1862</v>
      </c>
      <c r="Q27" s="128">
        <v>0</v>
      </c>
      <c r="R27" s="127">
        <v>1538</v>
      </c>
      <c r="S27" s="149">
        <v>228</v>
      </c>
      <c r="T27" s="149">
        <v>1126</v>
      </c>
      <c r="U27" s="149">
        <v>5104</v>
      </c>
      <c r="V27" s="128">
        <v>0</v>
      </c>
      <c r="W27" s="127">
        <v>6152</v>
      </c>
      <c r="X27" s="149">
        <v>13982</v>
      </c>
      <c r="Y27" s="149">
        <v>6720</v>
      </c>
      <c r="Z27" s="149">
        <v>11134</v>
      </c>
      <c r="AA27" s="150">
        <v>0</v>
      </c>
    </row>
    <row r="28" spans="1:27" x14ac:dyDescent="0.25">
      <c r="A28" s="9" t="s">
        <v>44</v>
      </c>
      <c r="B28" s="139" t="s">
        <v>46</v>
      </c>
      <c r="C28" s="130">
        <v>196</v>
      </c>
      <c r="D28" s="151">
        <v>7000</v>
      </c>
      <c r="E28" s="151">
        <v>1160</v>
      </c>
      <c r="F28" s="151">
        <v>0</v>
      </c>
      <c r="G28" s="131">
        <v>105</v>
      </c>
      <c r="H28" s="130">
        <v>196</v>
      </c>
      <c r="I28" s="151">
        <v>7000</v>
      </c>
      <c r="J28" s="151">
        <v>1482</v>
      </c>
      <c r="K28" s="151">
        <v>0</v>
      </c>
      <c r="L28" s="131">
        <v>105</v>
      </c>
      <c r="M28" s="130">
        <v>196</v>
      </c>
      <c r="N28" s="151">
        <v>7000</v>
      </c>
      <c r="O28" s="151">
        <v>1924</v>
      </c>
      <c r="P28" s="151">
        <v>0</v>
      </c>
      <c r="Q28" s="131">
        <v>105</v>
      </c>
      <c r="R28" s="130">
        <v>196</v>
      </c>
      <c r="S28" s="151">
        <v>7000</v>
      </c>
      <c r="T28" s="151">
        <v>984</v>
      </c>
      <c r="U28" s="151">
        <v>0</v>
      </c>
      <c r="V28" s="131">
        <v>105</v>
      </c>
      <c r="W28" s="130">
        <v>784</v>
      </c>
      <c r="X28" s="151">
        <v>28000</v>
      </c>
      <c r="Y28" s="151">
        <v>5550</v>
      </c>
      <c r="Z28" s="151">
        <v>0</v>
      </c>
      <c r="AA28" s="152">
        <v>420</v>
      </c>
    </row>
    <row r="29" spans="1:27" x14ac:dyDescent="0.25">
      <c r="A29" s="11" t="s">
        <v>47</v>
      </c>
      <c r="B29" s="148" t="s">
        <v>48</v>
      </c>
      <c r="C29" s="127">
        <v>1498</v>
      </c>
      <c r="D29" s="149">
        <v>9695</v>
      </c>
      <c r="E29" s="149">
        <v>1275</v>
      </c>
      <c r="F29" s="149">
        <v>1879</v>
      </c>
      <c r="G29" s="128">
        <v>3774</v>
      </c>
      <c r="H29" s="127">
        <v>1498</v>
      </c>
      <c r="I29" s="149">
        <v>8075</v>
      </c>
      <c r="J29" s="149">
        <v>1110</v>
      </c>
      <c r="K29" s="149">
        <v>830</v>
      </c>
      <c r="L29" s="128">
        <v>3774</v>
      </c>
      <c r="M29" s="127">
        <v>1498</v>
      </c>
      <c r="N29" s="149">
        <v>5075</v>
      </c>
      <c r="O29" s="149">
        <v>1055</v>
      </c>
      <c r="P29" s="149">
        <v>555</v>
      </c>
      <c r="Q29" s="128">
        <v>3774</v>
      </c>
      <c r="R29" s="127">
        <v>1766</v>
      </c>
      <c r="S29" s="149">
        <v>2250</v>
      </c>
      <c r="T29" s="149">
        <v>1038</v>
      </c>
      <c r="U29" s="149">
        <v>555</v>
      </c>
      <c r="V29" s="128">
        <v>3774</v>
      </c>
      <c r="W29" s="127">
        <v>6260</v>
      </c>
      <c r="X29" s="149">
        <v>25095</v>
      </c>
      <c r="Y29" s="149">
        <v>4478</v>
      </c>
      <c r="Z29" s="149">
        <v>3819</v>
      </c>
      <c r="AA29" s="150">
        <v>15096</v>
      </c>
    </row>
    <row r="30" spans="1:27" x14ac:dyDescent="0.25">
      <c r="A30" s="9" t="s">
        <v>49</v>
      </c>
      <c r="B30" s="139" t="s">
        <v>50</v>
      </c>
      <c r="C30" s="153">
        <v>11860</v>
      </c>
      <c r="D30" s="154">
        <v>0</v>
      </c>
      <c r="E30" s="151">
        <v>0</v>
      </c>
      <c r="F30" s="151">
        <v>255</v>
      </c>
      <c r="G30" s="131">
        <v>0</v>
      </c>
      <c r="H30" s="130">
        <v>11860</v>
      </c>
      <c r="I30" s="151">
        <v>0</v>
      </c>
      <c r="J30" s="151">
        <v>0</v>
      </c>
      <c r="K30" s="151">
        <v>255</v>
      </c>
      <c r="L30" s="131">
        <v>0</v>
      </c>
      <c r="M30" s="130">
        <v>11860</v>
      </c>
      <c r="N30" s="151">
        <v>0</v>
      </c>
      <c r="O30" s="151">
        <v>0</v>
      </c>
      <c r="P30" s="151">
        <v>255</v>
      </c>
      <c r="Q30" s="131">
        <v>0</v>
      </c>
      <c r="R30" s="130">
        <v>11860</v>
      </c>
      <c r="S30" s="151">
        <v>0</v>
      </c>
      <c r="T30" s="151">
        <v>0</v>
      </c>
      <c r="U30" s="151">
        <v>255</v>
      </c>
      <c r="V30" s="131">
        <v>0</v>
      </c>
      <c r="W30" s="153">
        <v>47440</v>
      </c>
      <c r="X30" s="151">
        <v>0</v>
      </c>
      <c r="Y30" s="151">
        <v>0</v>
      </c>
      <c r="Z30" s="151">
        <v>1020</v>
      </c>
      <c r="AA30" s="152">
        <v>0</v>
      </c>
    </row>
    <row r="31" spans="1:27" x14ac:dyDescent="0.25">
      <c r="A31" s="11" t="s">
        <v>51</v>
      </c>
      <c r="B31" s="148" t="s">
        <v>52</v>
      </c>
      <c r="C31" s="127">
        <v>1906</v>
      </c>
      <c r="D31" s="149">
        <v>9002</v>
      </c>
      <c r="E31" s="149">
        <v>4058</v>
      </c>
      <c r="F31" s="149">
        <v>2495</v>
      </c>
      <c r="G31" s="128">
        <v>3252</v>
      </c>
      <c r="H31" s="127">
        <v>1906</v>
      </c>
      <c r="I31" s="149">
        <v>9243</v>
      </c>
      <c r="J31" s="149">
        <v>3828</v>
      </c>
      <c r="K31" s="149">
        <v>1245</v>
      </c>
      <c r="L31" s="156">
        <v>3252</v>
      </c>
      <c r="M31" s="127">
        <v>1906</v>
      </c>
      <c r="N31" s="149">
        <v>6435</v>
      </c>
      <c r="O31" s="149">
        <v>3828</v>
      </c>
      <c r="P31" s="149">
        <v>1595</v>
      </c>
      <c r="Q31" s="156">
        <v>3252</v>
      </c>
      <c r="R31" s="127">
        <v>1906</v>
      </c>
      <c r="S31" s="149">
        <v>5764</v>
      </c>
      <c r="T31" s="155">
        <v>3253</v>
      </c>
      <c r="U31" s="155">
        <v>2656</v>
      </c>
      <c r="V31" s="156">
        <v>3252</v>
      </c>
      <c r="W31" s="127">
        <v>7624</v>
      </c>
      <c r="X31" s="149">
        <v>30444</v>
      </c>
      <c r="Y31" s="149">
        <v>14967</v>
      </c>
      <c r="Z31" s="149">
        <v>7991</v>
      </c>
      <c r="AA31" s="158">
        <v>13008</v>
      </c>
    </row>
    <row r="32" spans="1:27" x14ac:dyDescent="0.25">
      <c r="A32" s="9" t="s">
        <v>53</v>
      </c>
      <c r="B32" s="139" t="s">
        <v>54</v>
      </c>
      <c r="C32" s="130">
        <v>860</v>
      </c>
      <c r="D32" s="151">
        <v>750</v>
      </c>
      <c r="E32" s="151">
        <v>2923</v>
      </c>
      <c r="F32" s="151">
        <v>0</v>
      </c>
      <c r="G32" s="131">
        <v>1142</v>
      </c>
      <c r="H32" s="130">
        <v>14738</v>
      </c>
      <c r="I32" s="151">
        <v>3469</v>
      </c>
      <c r="J32" s="151">
        <v>1700</v>
      </c>
      <c r="K32" s="151">
        <v>0</v>
      </c>
      <c r="L32" s="131">
        <v>1142</v>
      </c>
      <c r="M32" s="130">
        <v>14738</v>
      </c>
      <c r="N32" s="154">
        <v>1725</v>
      </c>
      <c r="O32" s="151">
        <v>1300</v>
      </c>
      <c r="P32" s="151">
        <v>0</v>
      </c>
      <c r="Q32" s="131">
        <v>1142</v>
      </c>
      <c r="R32" s="130">
        <v>14738</v>
      </c>
      <c r="S32" s="151">
        <v>147</v>
      </c>
      <c r="T32" s="151">
        <v>150</v>
      </c>
      <c r="U32" s="151">
        <v>0</v>
      </c>
      <c r="V32" s="131">
        <v>1142</v>
      </c>
      <c r="W32" s="130">
        <v>45074</v>
      </c>
      <c r="X32" s="151">
        <v>6091</v>
      </c>
      <c r="Y32" s="151">
        <v>6073</v>
      </c>
      <c r="Z32" s="151">
        <v>0</v>
      </c>
      <c r="AA32" s="152">
        <v>4568</v>
      </c>
    </row>
    <row r="33" spans="1:27" x14ac:dyDescent="0.25">
      <c r="A33" s="11" t="s">
        <v>53</v>
      </c>
      <c r="B33" s="148" t="s">
        <v>55</v>
      </c>
      <c r="C33" s="127">
        <v>1200</v>
      </c>
      <c r="D33" s="149">
        <v>7572</v>
      </c>
      <c r="E33" s="149">
        <v>2610</v>
      </c>
      <c r="F33" s="149">
        <v>174</v>
      </c>
      <c r="G33" s="128">
        <v>3461</v>
      </c>
      <c r="H33" s="127">
        <v>1220</v>
      </c>
      <c r="I33" s="149">
        <v>9038</v>
      </c>
      <c r="J33" s="149">
        <v>1670</v>
      </c>
      <c r="K33" s="149">
        <v>174</v>
      </c>
      <c r="L33" s="128">
        <v>3225</v>
      </c>
      <c r="M33" s="127">
        <v>1750</v>
      </c>
      <c r="N33" s="149">
        <v>0</v>
      </c>
      <c r="O33" s="149">
        <v>1930</v>
      </c>
      <c r="P33" s="149">
        <v>174</v>
      </c>
      <c r="Q33" s="128">
        <v>3225</v>
      </c>
      <c r="R33" s="127">
        <v>1280</v>
      </c>
      <c r="S33" s="149">
        <v>0</v>
      </c>
      <c r="T33" s="149">
        <v>0</v>
      </c>
      <c r="U33" s="149">
        <v>174</v>
      </c>
      <c r="V33" s="128">
        <v>3359</v>
      </c>
      <c r="W33" s="127">
        <v>5450</v>
      </c>
      <c r="X33" s="149">
        <v>16610</v>
      </c>
      <c r="Y33" s="149">
        <v>6210</v>
      </c>
      <c r="Z33" s="149">
        <v>696</v>
      </c>
      <c r="AA33" s="150">
        <v>13270</v>
      </c>
    </row>
    <row r="34" spans="1:27" x14ac:dyDescent="0.25">
      <c r="A34" s="9" t="s">
        <v>53</v>
      </c>
      <c r="B34" s="139" t="s">
        <v>56</v>
      </c>
      <c r="C34" s="130">
        <v>4239</v>
      </c>
      <c r="D34" s="151">
        <v>4795</v>
      </c>
      <c r="E34" s="154">
        <v>2275</v>
      </c>
      <c r="F34" s="154">
        <v>1400</v>
      </c>
      <c r="G34" s="131">
        <v>5197</v>
      </c>
      <c r="H34" s="153">
        <v>4239</v>
      </c>
      <c r="I34" s="154">
        <v>4250</v>
      </c>
      <c r="J34" s="154">
        <v>1900</v>
      </c>
      <c r="K34" s="154">
        <v>2400</v>
      </c>
      <c r="L34" s="159">
        <v>4836</v>
      </c>
      <c r="M34" s="153">
        <v>4239</v>
      </c>
      <c r="N34" s="154">
        <v>120</v>
      </c>
      <c r="O34" s="154">
        <v>1500</v>
      </c>
      <c r="P34" s="154">
        <v>600</v>
      </c>
      <c r="Q34" s="159">
        <v>4836</v>
      </c>
      <c r="R34" s="130">
        <v>4239</v>
      </c>
      <c r="S34" s="151">
        <v>0</v>
      </c>
      <c r="T34" s="151">
        <v>575</v>
      </c>
      <c r="U34" s="151">
        <v>600</v>
      </c>
      <c r="V34" s="159">
        <v>4836</v>
      </c>
      <c r="W34" s="130">
        <v>16956</v>
      </c>
      <c r="X34" s="151">
        <v>9165</v>
      </c>
      <c r="Y34" s="154">
        <v>6250</v>
      </c>
      <c r="Z34" s="154">
        <v>5000</v>
      </c>
      <c r="AA34" s="152">
        <v>19705</v>
      </c>
    </row>
    <row r="35" spans="1:27" x14ac:dyDescent="0.25">
      <c r="A35" s="11" t="s">
        <v>57</v>
      </c>
      <c r="B35" s="148" t="s">
        <v>58</v>
      </c>
      <c r="C35" s="127">
        <v>365</v>
      </c>
      <c r="D35" s="149">
        <v>9238</v>
      </c>
      <c r="E35" s="149">
        <v>1200</v>
      </c>
      <c r="F35" s="149">
        <v>0</v>
      </c>
      <c r="G35" s="128">
        <v>2151</v>
      </c>
      <c r="H35" s="127">
        <v>365</v>
      </c>
      <c r="I35" s="149">
        <v>9000</v>
      </c>
      <c r="J35" s="149">
        <v>1800</v>
      </c>
      <c r="K35" s="149">
        <v>0</v>
      </c>
      <c r="L35" s="128">
        <v>2151</v>
      </c>
      <c r="M35" s="127">
        <v>365</v>
      </c>
      <c r="N35" s="149">
        <v>5640</v>
      </c>
      <c r="O35" s="149">
        <v>700</v>
      </c>
      <c r="P35" s="149">
        <v>0</v>
      </c>
      <c r="Q35" s="128">
        <v>2151</v>
      </c>
      <c r="R35" s="127">
        <v>365</v>
      </c>
      <c r="S35" s="149">
        <v>5565</v>
      </c>
      <c r="T35" s="149">
        <v>210</v>
      </c>
      <c r="U35" s="149">
        <v>0</v>
      </c>
      <c r="V35" s="128">
        <v>2151</v>
      </c>
      <c r="W35" s="127">
        <v>1460</v>
      </c>
      <c r="X35" s="149">
        <v>29443</v>
      </c>
      <c r="Y35" s="149">
        <v>3910</v>
      </c>
      <c r="Z35" s="149">
        <v>0</v>
      </c>
      <c r="AA35" s="150">
        <v>8604</v>
      </c>
    </row>
    <row r="36" spans="1:27" x14ac:dyDescent="0.25">
      <c r="A36" s="9" t="s">
        <v>57</v>
      </c>
      <c r="B36" s="139" t="s">
        <v>59</v>
      </c>
      <c r="C36" s="130">
        <v>1235</v>
      </c>
      <c r="D36" s="151">
        <v>3584</v>
      </c>
      <c r="E36" s="151">
        <v>3542</v>
      </c>
      <c r="F36" s="151">
        <v>0</v>
      </c>
      <c r="G36" s="131">
        <v>0</v>
      </c>
      <c r="H36" s="130">
        <v>1317</v>
      </c>
      <c r="I36" s="151">
        <v>3184</v>
      </c>
      <c r="J36" s="151">
        <v>2755</v>
      </c>
      <c r="K36" s="151">
        <v>0</v>
      </c>
      <c r="L36" s="131">
        <v>0</v>
      </c>
      <c r="M36" s="130">
        <v>1317</v>
      </c>
      <c r="N36" s="151">
        <v>3184</v>
      </c>
      <c r="O36" s="151">
        <v>1199</v>
      </c>
      <c r="P36" s="151">
        <v>0</v>
      </c>
      <c r="Q36" s="131">
        <v>0</v>
      </c>
      <c r="R36" s="130">
        <v>1317</v>
      </c>
      <c r="S36" s="151">
        <v>3184</v>
      </c>
      <c r="T36" s="151">
        <v>3086</v>
      </c>
      <c r="U36" s="151">
        <v>0</v>
      </c>
      <c r="V36" s="131">
        <v>0</v>
      </c>
      <c r="W36" s="130">
        <v>5186</v>
      </c>
      <c r="X36" s="151">
        <v>13136</v>
      </c>
      <c r="Y36" s="151">
        <v>10582</v>
      </c>
      <c r="Z36" s="151">
        <v>0</v>
      </c>
      <c r="AA36" s="152">
        <v>0</v>
      </c>
    </row>
    <row r="37" spans="1:27" x14ac:dyDescent="0.25">
      <c r="A37" s="11" t="s">
        <v>60</v>
      </c>
      <c r="B37" s="148" t="s">
        <v>61</v>
      </c>
      <c r="C37" s="127">
        <v>2685</v>
      </c>
      <c r="D37" s="149">
        <v>4274</v>
      </c>
      <c r="E37" s="149">
        <v>679</v>
      </c>
      <c r="F37" s="149">
        <v>255</v>
      </c>
      <c r="G37" s="128">
        <v>2100</v>
      </c>
      <c r="H37" s="127">
        <v>3699</v>
      </c>
      <c r="I37" s="149">
        <v>5305</v>
      </c>
      <c r="J37" s="149">
        <v>1639</v>
      </c>
      <c r="K37" s="149">
        <v>0</v>
      </c>
      <c r="L37" s="128">
        <v>2100</v>
      </c>
      <c r="M37" s="127">
        <v>3242</v>
      </c>
      <c r="N37" s="149">
        <v>5305</v>
      </c>
      <c r="O37" s="149">
        <v>821</v>
      </c>
      <c r="P37" s="149">
        <v>0</v>
      </c>
      <c r="Q37" s="128">
        <v>2100</v>
      </c>
      <c r="R37" s="127">
        <v>2187</v>
      </c>
      <c r="S37" s="149">
        <v>5305</v>
      </c>
      <c r="T37" s="149">
        <v>0</v>
      </c>
      <c r="U37" s="149">
        <v>0</v>
      </c>
      <c r="V37" s="128">
        <v>2100</v>
      </c>
      <c r="W37" s="127">
        <v>11813</v>
      </c>
      <c r="X37" s="149">
        <v>20189</v>
      </c>
      <c r="Y37" s="149">
        <v>3139</v>
      </c>
      <c r="Z37" s="149">
        <v>255</v>
      </c>
      <c r="AA37" s="150">
        <v>8400</v>
      </c>
    </row>
    <row r="38" spans="1:27" x14ac:dyDescent="0.25">
      <c r="A38" s="9" t="s">
        <v>62</v>
      </c>
      <c r="B38" s="139" t="s">
        <v>63</v>
      </c>
      <c r="C38" s="130">
        <v>0</v>
      </c>
      <c r="D38" s="151">
        <v>4264</v>
      </c>
      <c r="E38" s="151">
        <v>2300</v>
      </c>
      <c r="F38" s="151">
        <v>1780</v>
      </c>
      <c r="G38" s="131">
        <v>2640</v>
      </c>
      <c r="H38" s="130">
        <v>0</v>
      </c>
      <c r="I38" s="151">
        <v>1669</v>
      </c>
      <c r="J38" s="151">
        <v>2000</v>
      </c>
      <c r="K38" s="151">
        <v>560</v>
      </c>
      <c r="L38" s="131">
        <v>2640</v>
      </c>
      <c r="M38" s="130">
        <v>0</v>
      </c>
      <c r="N38" s="151">
        <v>775</v>
      </c>
      <c r="O38" s="151">
        <v>1200</v>
      </c>
      <c r="P38" s="151">
        <v>2483</v>
      </c>
      <c r="Q38" s="131">
        <v>2640</v>
      </c>
      <c r="R38" s="130">
        <v>0</v>
      </c>
      <c r="S38" s="151">
        <v>0</v>
      </c>
      <c r="T38" s="154">
        <v>1200</v>
      </c>
      <c r="U38" s="154">
        <v>823</v>
      </c>
      <c r="V38" s="159">
        <v>2640</v>
      </c>
      <c r="W38" s="130">
        <v>0</v>
      </c>
      <c r="X38" s="151">
        <v>6708</v>
      </c>
      <c r="Y38" s="151">
        <v>6700</v>
      </c>
      <c r="Z38" s="154">
        <v>5646</v>
      </c>
      <c r="AA38" s="152">
        <v>10560</v>
      </c>
    </row>
    <row r="39" spans="1:27" x14ac:dyDescent="0.25">
      <c r="A39" s="11" t="s">
        <v>64</v>
      </c>
      <c r="B39" s="148" t="s">
        <v>65</v>
      </c>
      <c r="C39" s="127">
        <v>1628</v>
      </c>
      <c r="D39" s="149">
        <v>5330</v>
      </c>
      <c r="E39" s="149">
        <v>1250</v>
      </c>
      <c r="F39" s="149">
        <v>3260</v>
      </c>
      <c r="G39" s="156">
        <v>0</v>
      </c>
      <c r="H39" s="157">
        <v>1741</v>
      </c>
      <c r="I39" s="155">
        <v>5175</v>
      </c>
      <c r="J39" s="155">
        <v>1250</v>
      </c>
      <c r="K39" s="149">
        <v>3260</v>
      </c>
      <c r="L39" s="156">
        <v>0</v>
      </c>
      <c r="M39" s="157">
        <v>1965</v>
      </c>
      <c r="N39" s="155">
        <v>7762</v>
      </c>
      <c r="O39" s="149">
        <v>600</v>
      </c>
      <c r="P39" s="149">
        <v>300</v>
      </c>
      <c r="Q39" s="128">
        <v>0</v>
      </c>
      <c r="R39" s="127">
        <v>1931</v>
      </c>
      <c r="S39" s="149">
        <v>7762</v>
      </c>
      <c r="T39" s="149">
        <v>0</v>
      </c>
      <c r="U39" s="149">
        <v>3235</v>
      </c>
      <c r="V39" s="128">
        <v>0</v>
      </c>
      <c r="W39" s="127">
        <v>7265</v>
      </c>
      <c r="X39" s="149">
        <v>26029</v>
      </c>
      <c r="Y39" s="149">
        <v>3100</v>
      </c>
      <c r="Z39" s="149">
        <v>10055</v>
      </c>
      <c r="AA39" s="158">
        <v>0</v>
      </c>
    </row>
    <row r="40" spans="1:27" x14ac:dyDescent="0.25">
      <c r="A40" s="9" t="s">
        <v>64</v>
      </c>
      <c r="B40" s="139" t="s">
        <v>66</v>
      </c>
      <c r="C40" s="130">
        <v>1050</v>
      </c>
      <c r="D40" s="151">
        <v>4263</v>
      </c>
      <c r="E40" s="151">
        <v>4007</v>
      </c>
      <c r="F40" s="151">
        <v>399</v>
      </c>
      <c r="G40" s="131">
        <v>60</v>
      </c>
      <c r="H40" s="130">
        <v>1050</v>
      </c>
      <c r="I40" s="151">
        <v>2590</v>
      </c>
      <c r="J40" s="151">
        <v>6660</v>
      </c>
      <c r="K40" s="151">
        <v>135</v>
      </c>
      <c r="L40" s="131">
        <v>60</v>
      </c>
      <c r="M40" s="130">
        <v>1050</v>
      </c>
      <c r="N40" s="151">
        <v>2000</v>
      </c>
      <c r="O40" s="151">
        <v>2237</v>
      </c>
      <c r="P40" s="151">
        <v>390</v>
      </c>
      <c r="Q40" s="131">
        <v>38</v>
      </c>
      <c r="R40" s="130">
        <v>1050</v>
      </c>
      <c r="S40" s="151">
        <v>2000</v>
      </c>
      <c r="T40" s="151">
        <v>1737</v>
      </c>
      <c r="U40" s="151">
        <v>1608</v>
      </c>
      <c r="V40" s="131">
        <v>38</v>
      </c>
      <c r="W40" s="130">
        <v>4200</v>
      </c>
      <c r="X40" s="151">
        <v>10853</v>
      </c>
      <c r="Y40" s="151">
        <v>14641</v>
      </c>
      <c r="Z40" s="151">
        <v>2532</v>
      </c>
      <c r="AA40" s="152">
        <v>196</v>
      </c>
    </row>
    <row r="41" spans="1:27" x14ac:dyDescent="0.25">
      <c r="A41" s="11" t="s">
        <v>67</v>
      </c>
      <c r="B41" s="148" t="s">
        <v>68</v>
      </c>
      <c r="C41" s="127">
        <v>1664</v>
      </c>
      <c r="D41" s="149">
        <v>6402</v>
      </c>
      <c r="E41" s="149">
        <v>1900</v>
      </c>
      <c r="F41" s="149">
        <v>0</v>
      </c>
      <c r="G41" s="128">
        <v>2430</v>
      </c>
      <c r="H41" s="127">
        <v>1664</v>
      </c>
      <c r="I41" s="149">
        <v>6402</v>
      </c>
      <c r="J41" s="149">
        <v>1800</v>
      </c>
      <c r="K41" s="149">
        <v>0</v>
      </c>
      <c r="L41" s="128">
        <v>2430</v>
      </c>
      <c r="M41" s="127">
        <v>1664</v>
      </c>
      <c r="N41" s="149">
        <v>6402</v>
      </c>
      <c r="O41" s="149">
        <v>1500</v>
      </c>
      <c r="P41" s="149">
        <v>0</v>
      </c>
      <c r="Q41" s="128">
        <v>2430</v>
      </c>
      <c r="R41" s="127">
        <v>1664</v>
      </c>
      <c r="S41" s="149">
        <v>6402</v>
      </c>
      <c r="T41" s="149">
        <v>1100</v>
      </c>
      <c r="U41" s="149">
        <v>0</v>
      </c>
      <c r="V41" s="128">
        <v>2430</v>
      </c>
      <c r="W41" s="127">
        <v>6656</v>
      </c>
      <c r="X41" s="149">
        <v>25608</v>
      </c>
      <c r="Y41" s="149">
        <v>6300</v>
      </c>
      <c r="Z41" s="149">
        <v>0</v>
      </c>
      <c r="AA41" s="150">
        <v>9720</v>
      </c>
    </row>
    <row r="42" spans="1:27" x14ac:dyDescent="0.25">
      <c r="A42" s="9" t="s">
        <v>67</v>
      </c>
      <c r="B42" s="139" t="s">
        <v>69</v>
      </c>
      <c r="C42" s="130">
        <v>4205</v>
      </c>
      <c r="D42" s="151">
        <v>5740</v>
      </c>
      <c r="E42" s="154">
        <v>0</v>
      </c>
      <c r="F42" s="154">
        <v>0</v>
      </c>
      <c r="G42" s="131">
        <v>2021</v>
      </c>
      <c r="H42" s="130">
        <v>4211</v>
      </c>
      <c r="I42" s="151">
        <v>7840</v>
      </c>
      <c r="J42" s="154">
        <v>0</v>
      </c>
      <c r="K42" s="154">
        <v>0</v>
      </c>
      <c r="L42" s="131">
        <v>2021</v>
      </c>
      <c r="M42" s="130">
        <v>4205</v>
      </c>
      <c r="N42" s="151">
        <v>7840</v>
      </c>
      <c r="O42" s="154">
        <v>0</v>
      </c>
      <c r="P42" s="154">
        <v>0</v>
      </c>
      <c r="Q42" s="131">
        <v>2021</v>
      </c>
      <c r="R42" s="130">
        <v>3865</v>
      </c>
      <c r="S42" s="151">
        <v>7840</v>
      </c>
      <c r="T42" s="151">
        <v>0</v>
      </c>
      <c r="U42" s="151">
        <v>0</v>
      </c>
      <c r="V42" s="131">
        <v>2021</v>
      </c>
      <c r="W42" s="130">
        <v>16486</v>
      </c>
      <c r="X42" s="151">
        <v>29260</v>
      </c>
      <c r="Y42" s="151">
        <v>0</v>
      </c>
      <c r="Z42" s="151">
        <v>0</v>
      </c>
      <c r="AA42" s="152">
        <v>8084</v>
      </c>
    </row>
    <row r="43" spans="1:27" x14ac:dyDescent="0.25">
      <c r="A43" s="11" t="s">
        <v>70</v>
      </c>
      <c r="B43" s="148" t="s">
        <v>71</v>
      </c>
      <c r="C43" s="127">
        <v>0</v>
      </c>
      <c r="D43" s="149">
        <v>8218</v>
      </c>
      <c r="E43" s="149">
        <v>0</v>
      </c>
      <c r="F43" s="155">
        <v>0</v>
      </c>
      <c r="G43" s="128">
        <v>2311</v>
      </c>
      <c r="H43" s="127">
        <v>0</v>
      </c>
      <c r="I43" s="149">
        <v>6918</v>
      </c>
      <c r="J43" s="149">
        <v>0</v>
      </c>
      <c r="K43" s="155">
        <v>0</v>
      </c>
      <c r="L43" s="128">
        <v>2311</v>
      </c>
      <c r="M43" s="127">
        <v>0</v>
      </c>
      <c r="N43" s="149">
        <v>6918</v>
      </c>
      <c r="O43" s="149">
        <v>0</v>
      </c>
      <c r="P43" s="155">
        <v>0</v>
      </c>
      <c r="Q43" s="128">
        <v>2311</v>
      </c>
      <c r="R43" s="127">
        <v>0</v>
      </c>
      <c r="S43" s="149">
        <v>4612</v>
      </c>
      <c r="T43" s="149">
        <v>0</v>
      </c>
      <c r="U43" s="149">
        <v>0</v>
      </c>
      <c r="V43" s="128">
        <v>2311</v>
      </c>
      <c r="W43" s="127">
        <v>0</v>
      </c>
      <c r="X43" s="149">
        <v>26666</v>
      </c>
      <c r="Y43" s="149">
        <v>0</v>
      </c>
      <c r="Z43" s="155">
        <v>0</v>
      </c>
      <c r="AA43" s="150">
        <v>9244</v>
      </c>
    </row>
    <row r="44" spans="1:27" x14ac:dyDescent="0.25">
      <c r="A44" s="9" t="s">
        <v>72</v>
      </c>
      <c r="B44" s="139" t="s">
        <v>73</v>
      </c>
      <c r="C44" s="130">
        <v>11532</v>
      </c>
      <c r="D44" s="151">
        <v>0</v>
      </c>
      <c r="E44" s="151">
        <v>0</v>
      </c>
      <c r="F44" s="151">
        <v>470</v>
      </c>
      <c r="G44" s="131">
        <v>0</v>
      </c>
      <c r="H44" s="130">
        <v>8589</v>
      </c>
      <c r="I44" s="151">
        <v>0</v>
      </c>
      <c r="J44" s="151">
        <v>0</v>
      </c>
      <c r="K44" s="151">
        <v>470</v>
      </c>
      <c r="L44" s="159">
        <v>0</v>
      </c>
      <c r="M44" s="130">
        <v>4276</v>
      </c>
      <c r="N44" s="151">
        <v>0</v>
      </c>
      <c r="O44" s="151">
        <v>0</v>
      </c>
      <c r="P44" s="151">
        <v>470</v>
      </c>
      <c r="Q44" s="159">
        <v>0</v>
      </c>
      <c r="R44" s="130">
        <v>4000</v>
      </c>
      <c r="S44" s="151">
        <v>0</v>
      </c>
      <c r="T44" s="151">
        <v>0</v>
      </c>
      <c r="U44" s="151">
        <v>470</v>
      </c>
      <c r="V44" s="159">
        <v>0</v>
      </c>
      <c r="W44" s="130">
        <v>28397</v>
      </c>
      <c r="X44" s="151">
        <v>0</v>
      </c>
      <c r="Y44" s="151">
        <v>0</v>
      </c>
      <c r="Z44" s="151">
        <v>1880</v>
      </c>
      <c r="AA44" s="160">
        <v>0</v>
      </c>
    </row>
    <row r="45" spans="1:27" x14ac:dyDescent="0.25">
      <c r="A45" s="11" t="s">
        <v>74</v>
      </c>
      <c r="B45" s="148" t="s">
        <v>75</v>
      </c>
      <c r="C45" s="127">
        <v>2973</v>
      </c>
      <c r="D45" s="149">
        <v>3752</v>
      </c>
      <c r="E45" s="149">
        <v>1550</v>
      </c>
      <c r="F45" s="149">
        <v>0</v>
      </c>
      <c r="G45" s="128">
        <v>5966</v>
      </c>
      <c r="H45" s="127">
        <v>2868</v>
      </c>
      <c r="I45" s="149">
        <v>3752</v>
      </c>
      <c r="J45" s="149">
        <v>1570</v>
      </c>
      <c r="K45" s="149">
        <v>420</v>
      </c>
      <c r="L45" s="128">
        <v>5966</v>
      </c>
      <c r="M45" s="127">
        <v>2868</v>
      </c>
      <c r="N45" s="149">
        <v>3752</v>
      </c>
      <c r="O45" s="149">
        <v>400</v>
      </c>
      <c r="P45" s="149">
        <v>0</v>
      </c>
      <c r="Q45" s="128">
        <v>5966</v>
      </c>
      <c r="R45" s="127">
        <v>2868</v>
      </c>
      <c r="S45" s="149">
        <v>3752</v>
      </c>
      <c r="T45" s="149">
        <v>820</v>
      </c>
      <c r="U45" s="149">
        <v>2580</v>
      </c>
      <c r="V45" s="128">
        <v>5966</v>
      </c>
      <c r="W45" s="127">
        <v>11577</v>
      </c>
      <c r="X45" s="149">
        <v>15008</v>
      </c>
      <c r="Y45" s="149">
        <v>4340</v>
      </c>
      <c r="Z45" s="149">
        <v>3000</v>
      </c>
      <c r="AA45" s="150">
        <v>23864</v>
      </c>
    </row>
    <row r="46" spans="1:27" x14ac:dyDescent="0.25">
      <c r="A46" s="9" t="s">
        <v>74</v>
      </c>
      <c r="B46" s="139" t="s">
        <v>76</v>
      </c>
      <c r="C46" s="130">
        <v>3184</v>
      </c>
      <c r="D46" s="151">
        <v>7632</v>
      </c>
      <c r="E46" s="151">
        <v>0</v>
      </c>
      <c r="F46" s="151">
        <v>0</v>
      </c>
      <c r="G46" s="131">
        <v>2697</v>
      </c>
      <c r="H46" s="130">
        <v>2814</v>
      </c>
      <c r="I46" s="154">
        <v>5940</v>
      </c>
      <c r="J46" s="151">
        <v>0</v>
      </c>
      <c r="K46" s="151">
        <v>0</v>
      </c>
      <c r="L46" s="159">
        <v>2697</v>
      </c>
      <c r="M46" s="130">
        <v>2814</v>
      </c>
      <c r="N46" s="154">
        <v>7632</v>
      </c>
      <c r="O46" s="154">
        <v>0</v>
      </c>
      <c r="P46" s="151">
        <v>0</v>
      </c>
      <c r="Q46" s="159">
        <v>2697</v>
      </c>
      <c r="R46" s="130">
        <v>2768</v>
      </c>
      <c r="S46" s="151">
        <v>5940</v>
      </c>
      <c r="T46" s="151">
        <v>0</v>
      </c>
      <c r="U46" s="151">
        <v>0</v>
      </c>
      <c r="V46" s="159">
        <v>2697</v>
      </c>
      <c r="W46" s="130">
        <v>11580</v>
      </c>
      <c r="X46" s="151">
        <v>27144</v>
      </c>
      <c r="Y46" s="151">
        <v>0</v>
      </c>
      <c r="Z46" s="151">
        <v>0</v>
      </c>
      <c r="AA46" s="160">
        <v>10788</v>
      </c>
    </row>
    <row r="47" spans="1:27" x14ac:dyDescent="0.25">
      <c r="A47" s="161" t="s">
        <v>74</v>
      </c>
      <c r="B47" s="162" t="s">
        <v>77</v>
      </c>
      <c r="C47" s="163">
        <v>1750</v>
      </c>
      <c r="D47" s="164">
        <v>9004</v>
      </c>
      <c r="E47" s="164">
        <v>500</v>
      </c>
      <c r="F47" s="165">
        <v>11408</v>
      </c>
      <c r="G47" s="166">
        <v>343</v>
      </c>
      <c r="H47" s="163">
        <v>1750</v>
      </c>
      <c r="I47" s="164">
        <v>12988</v>
      </c>
      <c r="J47" s="164">
        <v>500</v>
      </c>
      <c r="K47" s="164">
        <v>11338</v>
      </c>
      <c r="L47" s="166">
        <v>343</v>
      </c>
      <c r="M47" s="163">
        <v>1750</v>
      </c>
      <c r="N47" s="165">
        <v>3522</v>
      </c>
      <c r="O47" s="165">
        <v>500</v>
      </c>
      <c r="P47" s="164">
        <v>11338</v>
      </c>
      <c r="Q47" s="166">
        <v>343</v>
      </c>
      <c r="R47" s="163">
        <v>1750</v>
      </c>
      <c r="S47" s="164">
        <v>954</v>
      </c>
      <c r="T47" s="164">
        <v>500</v>
      </c>
      <c r="U47" s="164">
        <v>11402</v>
      </c>
      <c r="V47" s="166">
        <v>343</v>
      </c>
      <c r="W47" s="163">
        <v>7000</v>
      </c>
      <c r="X47" s="165">
        <v>26468</v>
      </c>
      <c r="Y47" s="164">
        <v>2000</v>
      </c>
      <c r="Z47" s="164">
        <v>45486</v>
      </c>
      <c r="AA47" s="167">
        <v>1372</v>
      </c>
    </row>
    <row r="48" spans="1:27" ht="14.5" x14ac:dyDescent="0.25">
      <c r="A48" s="9" t="s">
        <v>74</v>
      </c>
      <c r="B48" s="139" t="s">
        <v>444</v>
      </c>
      <c r="C48" s="130">
        <v>10000</v>
      </c>
      <c r="D48" s="151">
        <v>0</v>
      </c>
      <c r="E48" s="151">
        <v>2500</v>
      </c>
      <c r="F48" s="151">
        <v>0</v>
      </c>
      <c r="G48" s="131">
        <v>5430</v>
      </c>
      <c r="H48" s="130">
        <v>10000</v>
      </c>
      <c r="I48" s="151">
        <v>0</v>
      </c>
      <c r="J48" s="154">
        <v>1500</v>
      </c>
      <c r="K48" s="151">
        <v>0</v>
      </c>
      <c r="L48" s="131">
        <v>5430</v>
      </c>
      <c r="M48" s="130">
        <v>0</v>
      </c>
      <c r="N48" s="151">
        <v>0</v>
      </c>
      <c r="O48" s="151">
        <v>0</v>
      </c>
      <c r="P48" s="151">
        <v>0</v>
      </c>
      <c r="Q48" s="131">
        <v>0</v>
      </c>
      <c r="R48" s="130">
        <v>0</v>
      </c>
      <c r="S48" s="151">
        <v>0</v>
      </c>
      <c r="T48" s="151">
        <v>0</v>
      </c>
      <c r="U48" s="151">
        <v>0</v>
      </c>
      <c r="V48" s="131">
        <v>0</v>
      </c>
      <c r="W48" s="130">
        <v>20000</v>
      </c>
      <c r="X48" s="151">
        <v>0</v>
      </c>
      <c r="Y48" s="151">
        <v>4000</v>
      </c>
      <c r="Z48" s="151">
        <v>0</v>
      </c>
      <c r="AA48" s="152">
        <v>10860</v>
      </c>
    </row>
    <row r="49" spans="1:27" x14ac:dyDescent="0.25">
      <c r="A49" s="11" t="s">
        <v>74</v>
      </c>
      <c r="B49" s="148" t="s">
        <v>79</v>
      </c>
      <c r="C49" s="127">
        <v>12322</v>
      </c>
      <c r="D49" s="149">
        <v>11285</v>
      </c>
      <c r="E49" s="149">
        <v>5490</v>
      </c>
      <c r="F49" s="149">
        <v>16216</v>
      </c>
      <c r="G49" s="156">
        <v>2274</v>
      </c>
      <c r="H49" s="127">
        <v>11929</v>
      </c>
      <c r="I49" s="149">
        <v>6747</v>
      </c>
      <c r="J49" s="149">
        <v>2807</v>
      </c>
      <c r="K49" s="149">
        <v>16216</v>
      </c>
      <c r="L49" s="156">
        <v>2274</v>
      </c>
      <c r="M49" s="127">
        <v>12019</v>
      </c>
      <c r="N49" s="149">
        <v>1874</v>
      </c>
      <c r="O49" s="149">
        <v>4197</v>
      </c>
      <c r="P49" s="149">
        <v>16216</v>
      </c>
      <c r="Q49" s="128">
        <v>2274</v>
      </c>
      <c r="R49" s="127">
        <v>17014</v>
      </c>
      <c r="S49" s="149">
        <v>0</v>
      </c>
      <c r="T49" s="149">
        <v>1790</v>
      </c>
      <c r="U49" s="149">
        <v>16216</v>
      </c>
      <c r="V49" s="156">
        <v>2274</v>
      </c>
      <c r="W49" s="127">
        <v>53284</v>
      </c>
      <c r="X49" s="149">
        <v>19906</v>
      </c>
      <c r="Y49" s="149">
        <v>14284</v>
      </c>
      <c r="Z49" s="149">
        <v>64864</v>
      </c>
      <c r="AA49" s="150">
        <v>9096</v>
      </c>
    </row>
    <row r="50" spans="1:27" x14ac:dyDescent="0.25">
      <c r="A50" s="9" t="s">
        <v>80</v>
      </c>
      <c r="B50" s="139" t="s">
        <v>81</v>
      </c>
      <c r="C50" s="130">
        <v>10712</v>
      </c>
      <c r="D50" s="151">
        <v>5200</v>
      </c>
      <c r="E50" s="151">
        <v>1000</v>
      </c>
      <c r="F50" s="151">
        <v>0</v>
      </c>
      <c r="G50" s="131">
        <v>3290</v>
      </c>
      <c r="H50" s="130">
        <v>11433</v>
      </c>
      <c r="I50" s="151">
        <v>2500</v>
      </c>
      <c r="J50" s="151">
        <v>1000</v>
      </c>
      <c r="K50" s="151">
        <v>434</v>
      </c>
      <c r="L50" s="131">
        <v>3290</v>
      </c>
      <c r="M50" s="130">
        <v>8219</v>
      </c>
      <c r="N50" s="151">
        <v>2500</v>
      </c>
      <c r="O50" s="151">
        <v>1000</v>
      </c>
      <c r="P50" s="151">
        <v>0</v>
      </c>
      <c r="Q50" s="131">
        <v>3290</v>
      </c>
      <c r="R50" s="130">
        <v>6641</v>
      </c>
      <c r="S50" s="151">
        <v>2500</v>
      </c>
      <c r="T50" s="151">
        <v>1000</v>
      </c>
      <c r="U50" s="151">
        <v>2884</v>
      </c>
      <c r="V50" s="131">
        <v>3290</v>
      </c>
      <c r="W50" s="130">
        <v>37005</v>
      </c>
      <c r="X50" s="151">
        <v>12700</v>
      </c>
      <c r="Y50" s="151">
        <v>4000</v>
      </c>
      <c r="Z50" s="154">
        <v>3318</v>
      </c>
      <c r="AA50" s="152">
        <v>13160</v>
      </c>
    </row>
    <row r="51" spans="1:27" x14ac:dyDescent="0.25">
      <c r="A51" s="11" t="s">
        <v>80</v>
      </c>
      <c r="B51" s="148" t="s">
        <v>82</v>
      </c>
      <c r="C51" s="127">
        <v>3893</v>
      </c>
      <c r="D51" s="149">
        <v>3525</v>
      </c>
      <c r="E51" s="149">
        <v>955</v>
      </c>
      <c r="F51" s="149">
        <v>50</v>
      </c>
      <c r="G51" s="128">
        <v>263</v>
      </c>
      <c r="H51" s="127">
        <v>3893</v>
      </c>
      <c r="I51" s="149">
        <v>3525</v>
      </c>
      <c r="J51" s="149">
        <v>1030</v>
      </c>
      <c r="K51" s="149">
        <v>50</v>
      </c>
      <c r="L51" s="128">
        <v>263</v>
      </c>
      <c r="M51" s="127">
        <v>3893</v>
      </c>
      <c r="N51" s="149">
        <v>3525</v>
      </c>
      <c r="O51" s="149">
        <v>730</v>
      </c>
      <c r="P51" s="149">
        <v>50</v>
      </c>
      <c r="Q51" s="128">
        <v>263</v>
      </c>
      <c r="R51" s="127">
        <v>2634</v>
      </c>
      <c r="S51" s="149">
        <v>2350</v>
      </c>
      <c r="T51" s="149">
        <v>487</v>
      </c>
      <c r="U51" s="149">
        <v>50</v>
      </c>
      <c r="V51" s="128">
        <v>176</v>
      </c>
      <c r="W51" s="127">
        <v>14313</v>
      </c>
      <c r="X51" s="149">
        <v>12925</v>
      </c>
      <c r="Y51" s="149">
        <v>3202</v>
      </c>
      <c r="Z51" s="149">
        <v>200</v>
      </c>
      <c r="AA51" s="150">
        <v>965</v>
      </c>
    </row>
    <row r="52" spans="1:27" x14ac:dyDescent="0.25">
      <c r="A52" s="9" t="s">
        <v>83</v>
      </c>
      <c r="B52" s="139" t="s">
        <v>84</v>
      </c>
      <c r="C52" s="130">
        <v>2952</v>
      </c>
      <c r="D52" s="151">
        <v>0</v>
      </c>
      <c r="E52" s="151">
        <v>1385</v>
      </c>
      <c r="F52" s="151">
        <v>0</v>
      </c>
      <c r="G52" s="131">
        <v>0</v>
      </c>
      <c r="H52" s="130">
        <v>3927</v>
      </c>
      <c r="I52" s="151">
        <v>0</v>
      </c>
      <c r="J52" s="151">
        <v>1967</v>
      </c>
      <c r="K52" s="151">
        <v>0</v>
      </c>
      <c r="L52" s="131">
        <v>0</v>
      </c>
      <c r="M52" s="130">
        <v>3927</v>
      </c>
      <c r="N52" s="151">
        <v>0</v>
      </c>
      <c r="O52" s="151">
        <v>699</v>
      </c>
      <c r="P52" s="151">
        <v>0</v>
      </c>
      <c r="Q52" s="131">
        <v>0</v>
      </c>
      <c r="R52" s="130">
        <v>3927</v>
      </c>
      <c r="S52" s="151">
        <v>0</v>
      </c>
      <c r="T52" s="151">
        <v>0</v>
      </c>
      <c r="U52" s="151">
        <v>0</v>
      </c>
      <c r="V52" s="131" t="s">
        <v>18</v>
      </c>
      <c r="W52" s="130">
        <v>14733</v>
      </c>
      <c r="X52" s="151">
        <v>0</v>
      </c>
      <c r="Y52" s="151">
        <v>4051</v>
      </c>
      <c r="Z52" s="151">
        <v>0</v>
      </c>
      <c r="AA52" s="152">
        <v>0</v>
      </c>
    </row>
    <row r="53" spans="1:27" x14ac:dyDescent="0.25">
      <c r="A53" s="11" t="s">
        <v>83</v>
      </c>
      <c r="B53" s="148" t="s">
        <v>85</v>
      </c>
      <c r="C53" s="127">
        <v>1105</v>
      </c>
      <c r="D53" s="149">
        <v>10645</v>
      </c>
      <c r="E53" s="149">
        <v>2992</v>
      </c>
      <c r="F53" s="149">
        <v>3575</v>
      </c>
      <c r="G53" s="128">
        <v>2090</v>
      </c>
      <c r="H53" s="127">
        <v>1105</v>
      </c>
      <c r="I53" s="149">
        <v>6726</v>
      </c>
      <c r="J53" s="149">
        <v>801</v>
      </c>
      <c r="K53" s="149">
        <v>570</v>
      </c>
      <c r="L53" s="128">
        <v>2090</v>
      </c>
      <c r="M53" s="127">
        <v>1060</v>
      </c>
      <c r="N53" s="149">
        <v>2757</v>
      </c>
      <c r="O53" s="149">
        <v>910</v>
      </c>
      <c r="P53" s="149">
        <v>175</v>
      </c>
      <c r="Q53" s="128">
        <v>2090</v>
      </c>
      <c r="R53" s="127">
        <v>1030</v>
      </c>
      <c r="S53" s="149">
        <v>2757</v>
      </c>
      <c r="T53" s="149">
        <v>891</v>
      </c>
      <c r="U53" s="149">
        <v>3515</v>
      </c>
      <c r="V53" s="128">
        <v>2090</v>
      </c>
      <c r="W53" s="127">
        <v>4300</v>
      </c>
      <c r="X53" s="149">
        <v>22885</v>
      </c>
      <c r="Y53" s="149">
        <v>5594</v>
      </c>
      <c r="Z53" s="149">
        <v>7835</v>
      </c>
      <c r="AA53" s="150">
        <v>8360</v>
      </c>
    </row>
    <row r="54" spans="1:27" x14ac:dyDescent="0.25">
      <c r="A54" s="9" t="s">
        <v>86</v>
      </c>
      <c r="B54" s="139" t="s">
        <v>87</v>
      </c>
      <c r="C54" s="130">
        <v>3419</v>
      </c>
      <c r="D54" s="151">
        <v>15554</v>
      </c>
      <c r="E54" s="151">
        <v>4789</v>
      </c>
      <c r="F54" s="151">
        <v>1913</v>
      </c>
      <c r="G54" s="131">
        <v>0</v>
      </c>
      <c r="H54" s="130">
        <v>3423</v>
      </c>
      <c r="I54" s="151">
        <v>12554</v>
      </c>
      <c r="J54" s="151">
        <v>3468</v>
      </c>
      <c r="K54" s="151">
        <v>2354</v>
      </c>
      <c r="L54" s="131">
        <v>0</v>
      </c>
      <c r="M54" s="130">
        <v>3055</v>
      </c>
      <c r="N54" s="151">
        <v>3954</v>
      </c>
      <c r="O54" s="151">
        <v>1367</v>
      </c>
      <c r="P54" s="151">
        <v>2182</v>
      </c>
      <c r="Q54" s="131">
        <v>0</v>
      </c>
      <c r="R54" s="130">
        <v>3699</v>
      </c>
      <c r="S54" s="151">
        <v>2154</v>
      </c>
      <c r="T54" s="151">
        <v>4368</v>
      </c>
      <c r="U54" s="151">
        <v>2207</v>
      </c>
      <c r="V54" s="131">
        <v>0</v>
      </c>
      <c r="W54" s="130">
        <v>13596</v>
      </c>
      <c r="X54" s="151">
        <v>34216</v>
      </c>
      <c r="Y54" s="151">
        <v>13992</v>
      </c>
      <c r="Z54" s="151">
        <v>8656</v>
      </c>
      <c r="AA54" s="152">
        <v>0</v>
      </c>
    </row>
    <row r="55" spans="1:27" x14ac:dyDescent="0.25">
      <c r="A55" s="11" t="s">
        <v>88</v>
      </c>
      <c r="B55" s="148" t="s">
        <v>89</v>
      </c>
      <c r="C55" s="127">
        <v>2280</v>
      </c>
      <c r="D55" s="149">
        <v>8325</v>
      </c>
      <c r="E55" s="149">
        <v>0</v>
      </c>
      <c r="F55" s="149">
        <v>1500</v>
      </c>
      <c r="G55" s="128">
        <v>4850</v>
      </c>
      <c r="H55" s="127">
        <v>2280</v>
      </c>
      <c r="I55" s="149">
        <v>8082</v>
      </c>
      <c r="J55" s="149">
        <v>0</v>
      </c>
      <c r="K55" s="149">
        <v>830</v>
      </c>
      <c r="L55" s="128">
        <v>4248</v>
      </c>
      <c r="M55" s="127">
        <v>2280</v>
      </c>
      <c r="N55" s="149">
        <v>8001</v>
      </c>
      <c r="O55" s="149">
        <v>0</v>
      </c>
      <c r="P55" s="149">
        <v>0</v>
      </c>
      <c r="Q55" s="128">
        <v>4248</v>
      </c>
      <c r="R55" s="127">
        <v>2280</v>
      </c>
      <c r="S55" s="149">
        <v>6999</v>
      </c>
      <c r="T55" s="149">
        <v>0</v>
      </c>
      <c r="U55" s="149">
        <v>440</v>
      </c>
      <c r="V55" s="128">
        <v>4248</v>
      </c>
      <c r="W55" s="127">
        <v>9120</v>
      </c>
      <c r="X55" s="149">
        <v>31407</v>
      </c>
      <c r="Y55" s="149">
        <v>0</v>
      </c>
      <c r="Z55" s="149">
        <v>2770</v>
      </c>
      <c r="AA55" s="150">
        <v>17594</v>
      </c>
    </row>
    <row r="56" spans="1:27" x14ac:dyDescent="0.25">
      <c r="A56" s="9" t="s">
        <v>90</v>
      </c>
      <c r="B56" s="139" t="s">
        <v>91</v>
      </c>
      <c r="C56" s="130">
        <v>890</v>
      </c>
      <c r="D56" s="151">
        <v>7440</v>
      </c>
      <c r="E56" s="151">
        <v>1332</v>
      </c>
      <c r="F56" s="151">
        <v>0</v>
      </c>
      <c r="G56" s="131">
        <v>0</v>
      </c>
      <c r="H56" s="130">
        <v>890</v>
      </c>
      <c r="I56" s="151">
        <v>5764</v>
      </c>
      <c r="J56" s="151">
        <v>1600</v>
      </c>
      <c r="K56" s="151">
        <v>0</v>
      </c>
      <c r="L56" s="131">
        <v>0</v>
      </c>
      <c r="M56" s="130">
        <v>890</v>
      </c>
      <c r="N56" s="151">
        <v>4120</v>
      </c>
      <c r="O56" s="151">
        <v>1000</v>
      </c>
      <c r="P56" s="151">
        <v>0</v>
      </c>
      <c r="Q56" s="131">
        <v>0</v>
      </c>
      <c r="R56" s="130">
        <v>890</v>
      </c>
      <c r="S56" s="151">
        <v>4500</v>
      </c>
      <c r="T56" s="151">
        <v>1200</v>
      </c>
      <c r="U56" s="151">
        <v>0</v>
      </c>
      <c r="V56" s="131">
        <v>0</v>
      </c>
      <c r="W56" s="130">
        <v>3560</v>
      </c>
      <c r="X56" s="151">
        <v>21824</v>
      </c>
      <c r="Y56" s="151">
        <v>5132</v>
      </c>
      <c r="Z56" s="151">
        <v>0</v>
      </c>
      <c r="AA56" s="152">
        <v>0</v>
      </c>
    </row>
    <row r="57" spans="1:27" x14ac:dyDescent="0.25">
      <c r="A57" s="11" t="s">
        <v>90</v>
      </c>
      <c r="B57" s="148" t="s">
        <v>92</v>
      </c>
      <c r="C57" s="127">
        <v>2984</v>
      </c>
      <c r="D57" s="149">
        <v>10634</v>
      </c>
      <c r="E57" s="149">
        <v>1360</v>
      </c>
      <c r="F57" s="149">
        <v>2110</v>
      </c>
      <c r="G57" s="128">
        <v>3348</v>
      </c>
      <c r="H57" s="127">
        <v>2984</v>
      </c>
      <c r="I57" s="149">
        <v>7430</v>
      </c>
      <c r="J57" s="149">
        <v>1360</v>
      </c>
      <c r="K57" s="149">
        <v>2110</v>
      </c>
      <c r="L57" s="128">
        <v>3348</v>
      </c>
      <c r="M57" s="127">
        <v>2984</v>
      </c>
      <c r="N57" s="149">
        <v>8568</v>
      </c>
      <c r="O57" s="149">
        <v>1360</v>
      </c>
      <c r="P57" s="149">
        <v>2110</v>
      </c>
      <c r="Q57" s="128">
        <v>3348</v>
      </c>
      <c r="R57" s="127">
        <v>2984</v>
      </c>
      <c r="S57" s="149">
        <v>6900</v>
      </c>
      <c r="T57" s="149">
        <v>1360</v>
      </c>
      <c r="U57" s="149">
        <v>2110</v>
      </c>
      <c r="V57" s="128">
        <v>3348</v>
      </c>
      <c r="W57" s="127">
        <v>11936</v>
      </c>
      <c r="X57" s="149">
        <v>33532</v>
      </c>
      <c r="Y57" s="149">
        <v>5440</v>
      </c>
      <c r="Z57" s="149">
        <v>8440</v>
      </c>
      <c r="AA57" s="150">
        <v>13392</v>
      </c>
    </row>
    <row r="58" spans="1:27" x14ac:dyDescent="0.25">
      <c r="A58" s="9" t="s">
        <v>90</v>
      </c>
      <c r="B58" s="139" t="s">
        <v>93</v>
      </c>
      <c r="C58" s="130">
        <v>1228</v>
      </c>
      <c r="D58" s="151">
        <v>9782</v>
      </c>
      <c r="E58" s="151">
        <v>2484</v>
      </c>
      <c r="F58" s="151">
        <v>21000</v>
      </c>
      <c r="G58" s="131">
        <v>4150</v>
      </c>
      <c r="H58" s="153">
        <v>1228</v>
      </c>
      <c r="I58" s="154">
        <v>5022</v>
      </c>
      <c r="J58" s="154">
        <v>1400</v>
      </c>
      <c r="K58" s="151">
        <v>21380</v>
      </c>
      <c r="L58" s="131">
        <v>4150</v>
      </c>
      <c r="M58" s="130">
        <v>1228</v>
      </c>
      <c r="N58" s="154">
        <v>3808</v>
      </c>
      <c r="O58" s="154">
        <v>600</v>
      </c>
      <c r="P58" s="151">
        <v>23100</v>
      </c>
      <c r="Q58" s="131">
        <v>4150</v>
      </c>
      <c r="R58" s="130">
        <v>1228</v>
      </c>
      <c r="S58" s="151">
        <v>7604</v>
      </c>
      <c r="T58" s="151">
        <v>300</v>
      </c>
      <c r="U58" s="151">
        <v>21440</v>
      </c>
      <c r="V58" s="131">
        <v>4150</v>
      </c>
      <c r="W58" s="130">
        <v>4912</v>
      </c>
      <c r="X58" s="151">
        <v>26216</v>
      </c>
      <c r="Y58" s="151">
        <v>4784</v>
      </c>
      <c r="Z58" s="154">
        <v>86920</v>
      </c>
      <c r="AA58" s="152">
        <v>16600</v>
      </c>
    </row>
    <row r="59" spans="1:27" x14ac:dyDescent="0.25">
      <c r="A59" s="11" t="s">
        <v>94</v>
      </c>
      <c r="B59" s="148" t="s">
        <v>95</v>
      </c>
      <c r="C59" s="127">
        <v>16345</v>
      </c>
      <c r="D59" s="149">
        <v>4950</v>
      </c>
      <c r="E59" s="149">
        <v>1837</v>
      </c>
      <c r="F59" s="149">
        <v>2865</v>
      </c>
      <c r="G59" s="128">
        <v>0</v>
      </c>
      <c r="H59" s="127">
        <v>15095</v>
      </c>
      <c r="I59" s="149">
        <v>4950</v>
      </c>
      <c r="J59" s="149">
        <v>1800</v>
      </c>
      <c r="K59" s="149">
        <v>430</v>
      </c>
      <c r="L59" s="128">
        <v>0</v>
      </c>
      <c r="M59" s="127">
        <v>15135</v>
      </c>
      <c r="N59" s="149">
        <v>4950</v>
      </c>
      <c r="O59" s="149">
        <v>2700</v>
      </c>
      <c r="P59" s="149">
        <v>1745</v>
      </c>
      <c r="Q59" s="128">
        <v>0</v>
      </c>
      <c r="R59" s="127">
        <v>15135</v>
      </c>
      <c r="S59" s="149">
        <v>4950</v>
      </c>
      <c r="T59" s="149">
        <v>2700</v>
      </c>
      <c r="U59" s="149">
        <v>2755</v>
      </c>
      <c r="V59" s="128">
        <v>0</v>
      </c>
      <c r="W59" s="127">
        <v>61710</v>
      </c>
      <c r="X59" s="149">
        <v>19800</v>
      </c>
      <c r="Y59" s="149">
        <v>9037</v>
      </c>
      <c r="Z59" s="149">
        <v>7795</v>
      </c>
      <c r="AA59" s="150">
        <v>0</v>
      </c>
    </row>
    <row r="60" spans="1:27" x14ac:dyDescent="0.25">
      <c r="A60" s="9" t="s">
        <v>96</v>
      </c>
      <c r="B60" s="139" t="s">
        <v>97</v>
      </c>
      <c r="C60" s="130">
        <v>4706</v>
      </c>
      <c r="D60" s="151">
        <v>5225</v>
      </c>
      <c r="E60" s="151">
        <v>1500</v>
      </c>
      <c r="F60" s="154">
        <v>425</v>
      </c>
      <c r="G60" s="131">
        <v>105</v>
      </c>
      <c r="H60" s="130">
        <v>4406</v>
      </c>
      <c r="I60" s="151">
        <v>12400</v>
      </c>
      <c r="J60" s="151">
        <v>2000</v>
      </c>
      <c r="K60" s="151">
        <v>425</v>
      </c>
      <c r="L60" s="131">
        <v>105</v>
      </c>
      <c r="M60" s="130">
        <v>4131</v>
      </c>
      <c r="N60" s="151">
        <v>3250</v>
      </c>
      <c r="O60" s="151">
        <v>2000</v>
      </c>
      <c r="P60" s="151">
        <v>425</v>
      </c>
      <c r="Q60" s="131">
        <v>105</v>
      </c>
      <c r="R60" s="130">
        <v>4131</v>
      </c>
      <c r="S60" s="151">
        <v>250</v>
      </c>
      <c r="T60" s="151">
        <v>2000</v>
      </c>
      <c r="U60" s="151">
        <v>425</v>
      </c>
      <c r="V60" s="131">
        <v>105</v>
      </c>
      <c r="W60" s="130">
        <v>17374</v>
      </c>
      <c r="X60" s="151">
        <v>21125</v>
      </c>
      <c r="Y60" s="151">
        <v>7500</v>
      </c>
      <c r="Z60" s="154">
        <v>1700</v>
      </c>
      <c r="AA60" s="152">
        <v>420</v>
      </c>
    </row>
    <row r="61" spans="1:27" x14ac:dyDescent="0.25">
      <c r="A61" s="11" t="s">
        <v>96</v>
      </c>
      <c r="B61" s="148" t="s">
        <v>98</v>
      </c>
      <c r="C61" s="127">
        <v>2768</v>
      </c>
      <c r="D61" s="149">
        <v>6350</v>
      </c>
      <c r="E61" s="149">
        <v>500</v>
      </c>
      <c r="F61" s="149">
        <v>1548</v>
      </c>
      <c r="G61" s="128">
        <v>2536</v>
      </c>
      <c r="H61" s="157">
        <v>2768</v>
      </c>
      <c r="I61" s="149">
        <v>9100</v>
      </c>
      <c r="J61" s="149">
        <v>500</v>
      </c>
      <c r="K61" s="149">
        <v>198</v>
      </c>
      <c r="L61" s="128">
        <v>2536</v>
      </c>
      <c r="M61" s="157">
        <v>2768</v>
      </c>
      <c r="N61" s="149">
        <v>4900</v>
      </c>
      <c r="O61" s="149">
        <v>500</v>
      </c>
      <c r="P61" s="149">
        <v>198</v>
      </c>
      <c r="Q61" s="128">
        <v>2536</v>
      </c>
      <c r="R61" s="127">
        <v>2768</v>
      </c>
      <c r="S61" s="149">
        <v>1200</v>
      </c>
      <c r="T61" s="149">
        <v>500</v>
      </c>
      <c r="U61" s="149">
        <v>198</v>
      </c>
      <c r="V61" s="128">
        <v>2536</v>
      </c>
      <c r="W61" s="127">
        <v>11072</v>
      </c>
      <c r="X61" s="149">
        <v>21550</v>
      </c>
      <c r="Y61" s="149">
        <v>2000</v>
      </c>
      <c r="Z61" s="149">
        <v>2142</v>
      </c>
      <c r="AA61" s="150">
        <v>10144</v>
      </c>
    </row>
    <row r="62" spans="1:27" x14ac:dyDescent="0.25">
      <c r="A62" s="9" t="s">
        <v>99</v>
      </c>
      <c r="B62" s="139" t="s">
        <v>100</v>
      </c>
      <c r="C62" s="130">
        <v>3124</v>
      </c>
      <c r="D62" s="151">
        <v>5750</v>
      </c>
      <c r="E62" s="151">
        <v>1913</v>
      </c>
      <c r="F62" s="151">
        <v>0</v>
      </c>
      <c r="G62" s="159">
        <v>150</v>
      </c>
      <c r="H62" s="130">
        <v>3124</v>
      </c>
      <c r="I62" s="151">
        <v>5750</v>
      </c>
      <c r="J62" s="151">
        <v>3319</v>
      </c>
      <c r="K62" s="151">
        <v>0</v>
      </c>
      <c r="L62" s="159">
        <v>171</v>
      </c>
      <c r="M62" s="130">
        <v>3624</v>
      </c>
      <c r="N62" s="151">
        <v>5750</v>
      </c>
      <c r="O62" s="151">
        <v>2054</v>
      </c>
      <c r="P62" s="151">
        <v>0</v>
      </c>
      <c r="Q62" s="159">
        <v>171</v>
      </c>
      <c r="R62" s="130">
        <v>3724</v>
      </c>
      <c r="S62" s="151">
        <v>5750</v>
      </c>
      <c r="T62" s="151">
        <v>385</v>
      </c>
      <c r="U62" s="151">
        <v>0</v>
      </c>
      <c r="V62" s="159">
        <v>171</v>
      </c>
      <c r="W62" s="130">
        <v>13596</v>
      </c>
      <c r="X62" s="151">
        <v>23000</v>
      </c>
      <c r="Y62" s="151">
        <v>7671</v>
      </c>
      <c r="Z62" s="151">
        <v>0</v>
      </c>
      <c r="AA62" s="152">
        <v>663</v>
      </c>
    </row>
    <row r="63" spans="1:27" x14ac:dyDescent="0.25">
      <c r="A63" s="11" t="s">
        <v>99</v>
      </c>
      <c r="B63" s="148" t="s">
        <v>101</v>
      </c>
      <c r="C63" s="127">
        <v>2712</v>
      </c>
      <c r="D63" s="149">
        <v>9080</v>
      </c>
      <c r="E63" s="149">
        <v>1974</v>
      </c>
      <c r="F63" s="149">
        <v>0</v>
      </c>
      <c r="G63" s="128">
        <v>2235</v>
      </c>
      <c r="H63" s="127">
        <v>2212</v>
      </c>
      <c r="I63" s="149">
        <v>6835</v>
      </c>
      <c r="J63" s="149">
        <v>1664</v>
      </c>
      <c r="K63" s="149">
        <v>0</v>
      </c>
      <c r="L63" s="128">
        <v>2235</v>
      </c>
      <c r="M63" s="127">
        <v>2162</v>
      </c>
      <c r="N63" s="149">
        <v>2600</v>
      </c>
      <c r="O63" s="149">
        <v>284</v>
      </c>
      <c r="P63" s="149">
        <v>0</v>
      </c>
      <c r="Q63" s="128">
        <v>2235</v>
      </c>
      <c r="R63" s="127">
        <v>2237</v>
      </c>
      <c r="S63" s="149">
        <v>2575</v>
      </c>
      <c r="T63" s="149">
        <v>0</v>
      </c>
      <c r="U63" s="149">
        <v>0</v>
      </c>
      <c r="V63" s="128">
        <v>2235</v>
      </c>
      <c r="W63" s="127">
        <v>9323</v>
      </c>
      <c r="X63" s="149">
        <v>21090</v>
      </c>
      <c r="Y63" s="149">
        <v>3922</v>
      </c>
      <c r="Z63" s="149">
        <v>0</v>
      </c>
      <c r="AA63" s="150">
        <v>8940</v>
      </c>
    </row>
    <row r="64" spans="1:27" x14ac:dyDescent="0.25">
      <c r="A64" s="9" t="s">
        <v>99</v>
      </c>
      <c r="B64" s="139" t="s">
        <v>102</v>
      </c>
      <c r="C64" s="130">
        <v>4207</v>
      </c>
      <c r="D64" s="151">
        <v>4619</v>
      </c>
      <c r="E64" s="151">
        <v>2135</v>
      </c>
      <c r="F64" s="154">
        <v>3120</v>
      </c>
      <c r="G64" s="131">
        <v>2335</v>
      </c>
      <c r="H64" s="130">
        <v>3451</v>
      </c>
      <c r="I64" s="151">
        <v>3578</v>
      </c>
      <c r="J64" s="151">
        <v>1950</v>
      </c>
      <c r="K64" s="154">
        <v>0</v>
      </c>
      <c r="L64" s="131">
        <v>2335</v>
      </c>
      <c r="M64" s="130">
        <v>2871</v>
      </c>
      <c r="N64" s="151">
        <v>2400</v>
      </c>
      <c r="O64" s="151">
        <v>1965</v>
      </c>
      <c r="P64" s="151">
        <v>0</v>
      </c>
      <c r="Q64" s="131">
        <v>2335</v>
      </c>
      <c r="R64" s="130">
        <v>2871</v>
      </c>
      <c r="S64" s="151">
        <v>2400</v>
      </c>
      <c r="T64" s="151">
        <v>1950</v>
      </c>
      <c r="U64" s="151">
        <v>0</v>
      </c>
      <c r="V64" s="131">
        <v>2335</v>
      </c>
      <c r="W64" s="130">
        <v>13400</v>
      </c>
      <c r="X64" s="151">
        <v>12997</v>
      </c>
      <c r="Y64" s="151">
        <v>8000</v>
      </c>
      <c r="Z64" s="154">
        <v>3120</v>
      </c>
      <c r="AA64" s="152">
        <v>9340</v>
      </c>
    </row>
    <row r="65" spans="1:27" x14ac:dyDescent="0.25">
      <c r="A65" s="11" t="s">
        <v>103</v>
      </c>
      <c r="B65" s="148" t="s">
        <v>104</v>
      </c>
      <c r="C65" s="127">
        <v>2488</v>
      </c>
      <c r="D65" s="149">
        <v>11730</v>
      </c>
      <c r="E65" s="149">
        <v>1576</v>
      </c>
      <c r="F65" s="149">
        <v>0</v>
      </c>
      <c r="G65" s="128">
        <v>3192</v>
      </c>
      <c r="H65" s="127">
        <v>781</v>
      </c>
      <c r="I65" s="149">
        <v>10077</v>
      </c>
      <c r="J65" s="149">
        <v>1331</v>
      </c>
      <c r="K65" s="149">
        <v>0</v>
      </c>
      <c r="L65" s="128">
        <v>3192</v>
      </c>
      <c r="M65" s="127">
        <v>781</v>
      </c>
      <c r="N65" s="149">
        <v>9212</v>
      </c>
      <c r="O65" s="149">
        <v>1331</v>
      </c>
      <c r="P65" s="149">
        <v>0</v>
      </c>
      <c r="Q65" s="128">
        <v>3192</v>
      </c>
      <c r="R65" s="127">
        <v>781</v>
      </c>
      <c r="S65" s="149">
        <v>8001</v>
      </c>
      <c r="T65" s="149">
        <v>1331</v>
      </c>
      <c r="U65" s="149">
        <v>0</v>
      </c>
      <c r="V65" s="128">
        <v>3192</v>
      </c>
      <c r="W65" s="127">
        <v>4831</v>
      </c>
      <c r="X65" s="149">
        <v>39020</v>
      </c>
      <c r="Y65" s="149">
        <v>5569</v>
      </c>
      <c r="Z65" s="149">
        <v>0</v>
      </c>
      <c r="AA65" s="150">
        <v>12768</v>
      </c>
    </row>
    <row r="66" spans="1:27" x14ac:dyDescent="0.25">
      <c r="A66" s="168" t="s">
        <v>103</v>
      </c>
      <c r="B66" s="169" t="s">
        <v>105</v>
      </c>
      <c r="C66" s="170">
        <v>1690</v>
      </c>
      <c r="D66" s="171">
        <v>7725</v>
      </c>
      <c r="E66" s="172">
        <v>797</v>
      </c>
      <c r="F66" s="171">
        <v>0</v>
      </c>
      <c r="G66" s="173">
        <v>0</v>
      </c>
      <c r="H66" s="174">
        <v>1690</v>
      </c>
      <c r="I66" s="172">
        <v>7725</v>
      </c>
      <c r="J66" s="172">
        <v>679</v>
      </c>
      <c r="K66" s="171">
        <v>0</v>
      </c>
      <c r="L66" s="173">
        <v>0</v>
      </c>
      <c r="M66" s="174">
        <v>1690</v>
      </c>
      <c r="N66" s="172">
        <v>7725</v>
      </c>
      <c r="O66" s="172">
        <v>0</v>
      </c>
      <c r="P66" s="171">
        <v>0</v>
      </c>
      <c r="Q66" s="173">
        <v>0</v>
      </c>
      <c r="R66" s="170">
        <v>1690</v>
      </c>
      <c r="S66" s="171">
        <v>7725</v>
      </c>
      <c r="T66" s="171">
        <v>0</v>
      </c>
      <c r="U66" s="171">
        <v>0</v>
      </c>
      <c r="V66" s="173">
        <v>0</v>
      </c>
      <c r="W66" s="174">
        <v>6760</v>
      </c>
      <c r="X66" s="171">
        <v>30900</v>
      </c>
      <c r="Y66" s="172">
        <v>1476</v>
      </c>
      <c r="Z66" s="171">
        <v>0</v>
      </c>
      <c r="AA66" s="175">
        <v>0</v>
      </c>
    </row>
    <row r="67" spans="1:27" x14ac:dyDescent="0.25">
      <c r="A67" s="11" t="s">
        <v>106</v>
      </c>
      <c r="B67" s="148" t="s">
        <v>107</v>
      </c>
      <c r="C67" s="127">
        <v>8770</v>
      </c>
      <c r="D67" s="149">
        <v>5340</v>
      </c>
      <c r="E67" s="149">
        <v>4080</v>
      </c>
      <c r="F67" s="149">
        <v>0</v>
      </c>
      <c r="G67" s="128">
        <v>3978</v>
      </c>
      <c r="H67" s="127">
        <v>6510</v>
      </c>
      <c r="I67" s="149">
        <v>5340</v>
      </c>
      <c r="J67" s="149">
        <v>2734</v>
      </c>
      <c r="K67" s="149">
        <v>0</v>
      </c>
      <c r="L67" s="128">
        <v>3978</v>
      </c>
      <c r="M67" s="127">
        <v>6280</v>
      </c>
      <c r="N67" s="149">
        <v>5340</v>
      </c>
      <c r="O67" s="149">
        <v>1618</v>
      </c>
      <c r="P67" s="149">
        <v>0</v>
      </c>
      <c r="Q67" s="128">
        <v>3978</v>
      </c>
      <c r="R67" s="127">
        <v>6280</v>
      </c>
      <c r="S67" s="149">
        <v>5340</v>
      </c>
      <c r="T67" s="149">
        <v>4381</v>
      </c>
      <c r="U67" s="149">
        <v>0</v>
      </c>
      <c r="V67" s="128">
        <v>3978</v>
      </c>
      <c r="W67" s="127">
        <v>27840</v>
      </c>
      <c r="X67" s="149">
        <v>21360</v>
      </c>
      <c r="Y67" s="149">
        <v>12813</v>
      </c>
      <c r="Z67" s="149">
        <v>0</v>
      </c>
      <c r="AA67" s="158">
        <v>15912</v>
      </c>
    </row>
    <row r="68" spans="1:27" x14ac:dyDescent="0.25">
      <c r="A68" s="9" t="s">
        <v>108</v>
      </c>
      <c r="B68" s="139" t="s">
        <v>109</v>
      </c>
      <c r="C68" s="130">
        <v>471</v>
      </c>
      <c r="D68" s="151">
        <v>8052</v>
      </c>
      <c r="E68" s="151">
        <v>738</v>
      </c>
      <c r="F68" s="151">
        <v>0</v>
      </c>
      <c r="G68" s="159">
        <v>233</v>
      </c>
      <c r="H68" s="130">
        <v>336</v>
      </c>
      <c r="I68" s="151">
        <v>7616</v>
      </c>
      <c r="J68" s="151">
        <v>710</v>
      </c>
      <c r="K68" s="151">
        <v>0</v>
      </c>
      <c r="L68" s="159">
        <v>233</v>
      </c>
      <c r="M68" s="130">
        <v>336</v>
      </c>
      <c r="N68" s="151">
        <v>3736</v>
      </c>
      <c r="O68" s="151">
        <v>425</v>
      </c>
      <c r="P68" s="151">
        <v>0</v>
      </c>
      <c r="Q68" s="159">
        <v>233</v>
      </c>
      <c r="R68" s="130">
        <v>336</v>
      </c>
      <c r="S68" s="151">
        <v>1680</v>
      </c>
      <c r="T68" s="151">
        <v>535</v>
      </c>
      <c r="U68" s="151">
        <v>0</v>
      </c>
      <c r="V68" s="131">
        <v>233</v>
      </c>
      <c r="W68" s="130">
        <v>1479</v>
      </c>
      <c r="X68" s="151">
        <v>21084</v>
      </c>
      <c r="Y68" s="151">
        <v>2408</v>
      </c>
      <c r="Z68" s="154">
        <v>0</v>
      </c>
      <c r="AA68" s="160">
        <v>932</v>
      </c>
    </row>
    <row r="69" spans="1:27" x14ac:dyDescent="0.25">
      <c r="A69" s="11" t="s">
        <v>110</v>
      </c>
      <c r="B69" s="148" t="s">
        <v>111</v>
      </c>
      <c r="C69" s="127">
        <v>1917</v>
      </c>
      <c r="D69" s="149">
        <v>10286</v>
      </c>
      <c r="E69" s="149">
        <v>2700</v>
      </c>
      <c r="F69" s="149">
        <v>0</v>
      </c>
      <c r="G69" s="128">
        <v>1824</v>
      </c>
      <c r="H69" s="127">
        <v>1917</v>
      </c>
      <c r="I69" s="149">
        <v>7598</v>
      </c>
      <c r="J69" s="149">
        <v>1375</v>
      </c>
      <c r="K69" s="149">
        <v>380</v>
      </c>
      <c r="L69" s="128">
        <v>1824</v>
      </c>
      <c r="M69" s="127">
        <v>1917</v>
      </c>
      <c r="N69" s="149">
        <v>5147</v>
      </c>
      <c r="O69" s="149">
        <v>360</v>
      </c>
      <c r="P69" s="149">
        <v>425</v>
      </c>
      <c r="Q69" s="128">
        <v>1824</v>
      </c>
      <c r="R69" s="127">
        <v>1917</v>
      </c>
      <c r="S69" s="149">
        <v>3708</v>
      </c>
      <c r="T69" s="149">
        <v>0</v>
      </c>
      <c r="U69" s="149">
        <v>2700</v>
      </c>
      <c r="V69" s="128">
        <v>1824</v>
      </c>
      <c r="W69" s="127">
        <v>7668</v>
      </c>
      <c r="X69" s="149">
        <v>26739</v>
      </c>
      <c r="Y69" s="149">
        <v>4435</v>
      </c>
      <c r="Z69" s="149">
        <v>3505</v>
      </c>
      <c r="AA69" s="150">
        <v>7296</v>
      </c>
    </row>
    <row r="70" spans="1:27" x14ac:dyDescent="0.25">
      <c r="A70" s="9" t="s">
        <v>112</v>
      </c>
      <c r="B70" s="139" t="s">
        <v>113</v>
      </c>
      <c r="C70" s="130">
        <v>0</v>
      </c>
      <c r="D70" s="151">
        <v>10500</v>
      </c>
      <c r="E70" s="151">
        <v>1850</v>
      </c>
      <c r="F70" s="151">
        <v>0</v>
      </c>
      <c r="G70" s="131">
        <v>0</v>
      </c>
      <c r="H70" s="130">
        <v>0</v>
      </c>
      <c r="I70" s="151">
        <v>6500</v>
      </c>
      <c r="J70" s="151">
        <v>1750</v>
      </c>
      <c r="K70" s="151">
        <v>0</v>
      </c>
      <c r="L70" s="131">
        <v>0</v>
      </c>
      <c r="M70" s="130">
        <v>0</v>
      </c>
      <c r="N70" s="151">
        <v>2650</v>
      </c>
      <c r="O70" s="151">
        <v>1030</v>
      </c>
      <c r="P70" s="151">
        <v>0</v>
      </c>
      <c r="Q70" s="131">
        <v>0</v>
      </c>
      <c r="R70" s="130">
        <v>0</v>
      </c>
      <c r="S70" s="151">
        <v>650</v>
      </c>
      <c r="T70" s="151">
        <v>0</v>
      </c>
      <c r="U70" s="151">
        <v>0</v>
      </c>
      <c r="V70" s="131">
        <v>0</v>
      </c>
      <c r="W70" s="130">
        <v>0</v>
      </c>
      <c r="X70" s="151">
        <v>20300</v>
      </c>
      <c r="Y70" s="151">
        <v>4630</v>
      </c>
      <c r="Z70" s="151">
        <v>0</v>
      </c>
      <c r="AA70" s="152">
        <v>0</v>
      </c>
    </row>
    <row r="71" spans="1:27" ht="13" thickBot="1" x14ac:dyDescent="0.3">
      <c r="A71" s="176" t="s">
        <v>114</v>
      </c>
      <c r="B71" s="177" t="s">
        <v>115</v>
      </c>
      <c r="C71" s="133">
        <v>927</v>
      </c>
      <c r="D71" s="178">
        <v>13268</v>
      </c>
      <c r="E71" s="178">
        <v>1366</v>
      </c>
      <c r="F71" s="178">
        <v>0</v>
      </c>
      <c r="G71" s="134">
        <v>1112</v>
      </c>
      <c r="H71" s="133">
        <v>927</v>
      </c>
      <c r="I71" s="178">
        <v>14999</v>
      </c>
      <c r="J71" s="178">
        <v>1048</v>
      </c>
      <c r="K71" s="178">
        <v>0</v>
      </c>
      <c r="L71" s="134">
        <v>1112</v>
      </c>
      <c r="M71" s="133">
        <v>927</v>
      </c>
      <c r="N71" s="178">
        <v>500</v>
      </c>
      <c r="O71" s="178">
        <v>1057</v>
      </c>
      <c r="P71" s="178">
        <v>0</v>
      </c>
      <c r="Q71" s="134">
        <v>1112</v>
      </c>
      <c r="R71" s="133">
        <v>927</v>
      </c>
      <c r="S71" s="178">
        <v>500</v>
      </c>
      <c r="T71" s="178">
        <v>1066</v>
      </c>
      <c r="U71" s="178">
        <v>0</v>
      </c>
      <c r="V71" s="134">
        <v>1112</v>
      </c>
      <c r="W71" s="133">
        <v>3708</v>
      </c>
      <c r="X71" s="178">
        <v>29267</v>
      </c>
      <c r="Y71" s="178">
        <v>4537</v>
      </c>
      <c r="Z71" s="178">
        <v>0</v>
      </c>
      <c r="AA71" s="179">
        <v>4448</v>
      </c>
    </row>
    <row r="72" spans="1:27" ht="13" x14ac:dyDescent="0.25">
      <c r="A72" s="9"/>
      <c r="B72" s="180" t="s">
        <v>117</v>
      </c>
      <c r="C72" s="26">
        <v>62</v>
      </c>
      <c r="D72" s="181">
        <v>61</v>
      </c>
      <c r="E72" s="181">
        <v>59</v>
      </c>
      <c r="F72" s="181">
        <v>36</v>
      </c>
      <c r="G72" s="182">
        <v>50</v>
      </c>
      <c r="H72" s="26">
        <v>62</v>
      </c>
      <c r="I72" s="181">
        <v>62</v>
      </c>
      <c r="J72" s="181">
        <v>58</v>
      </c>
      <c r="K72" s="181">
        <v>38</v>
      </c>
      <c r="L72" s="182">
        <v>50</v>
      </c>
      <c r="M72" s="26">
        <v>61</v>
      </c>
      <c r="N72" s="181">
        <v>59</v>
      </c>
      <c r="O72" s="181">
        <v>57</v>
      </c>
      <c r="P72" s="181">
        <v>35</v>
      </c>
      <c r="Q72" s="182">
        <v>49</v>
      </c>
      <c r="R72" s="26">
        <v>60</v>
      </c>
      <c r="S72" s="181">
        <v>55</v>
      </c>
      <c r="T72" s="181">
        <v>46</v>
      </c>
      <c r="U72" s="181">
        <v>38</v>
      </c>
      <c r="V72" s="27">
        <v>48</v>
      </c>
      <c r="W72" s="26">
        <v>61</v>
      </c>
      <c r="X72" s="181">
        <v>62</v>
      </c>
      <c r="Y72" s="181">
        <v>58</v>
      </c>
      <c r="Z72" s="183">
        <v>40</v>
      </c>
      <c r="AA72" s="184">
        <v>49</v>
      </c>
    </row>
    <row r="73" spans="1:27" ht="13" x14ac:dyDescent="0.25">
      <c r="A73" s="11"/>
      <c r="B73" s="185" t="s">
        <v>118</v>
      </c>
      <c r="C73" s="31">
        <v>3340</v>
      </c>
      <c r="D73" s="186">
        <v>8083</v>
      </c>
      <c r="E73" s="186">
        <v>2208</v>
      </c>
      <c r="F73" s="186">
        <v>3484</v>
      </c>
      <c r="G73" s="32">
        <v>2623</v>
      </c>
      <c r="H73" s="31">
        <v>3461</v>
      </c>
      <c r="I73" s="186">
        <v>6653</v>
      </c>
      <c r="J73" s="186">
        <v>1986</v>
      </c>
      <c r="K73" s="186">
        <v>2681</v>
      </c>
      <c r="L73" s="32">
        <v>2593</v>
      </c>
      <c r="M73" s="31">
        <v>3258</v>
      </c>
      <c r="N73" s="186">
        <v>4463</v>
      </c>
      <c r="O73" s="186">
        <v>1372</v>
      </c>
      <c r="P73" s="186">
        <v>2937</v>
      </c>
      <c r="Q73" s="32">
        <v>2535</v>
      </c>
      <c r="R73" s="31">
        <v>3140</v>
      </c>
      <c r="S73" s="186">
        <v>3977</v>
      </c>
      <c r="T73" s="186">
        <v>1277</v>
      </c>
      <c r="U73" s="186">
        <v>3186</v>
      </c>
      <c r="V73" s="32">
        <v>2518</v>
      </c>
      <c r="W73" s="31">
        <v>12931</v>
      </c>
      <c r="X73" s="186">
        <v>22381</v>
      </c>
      <c r="Y73" s="186">
        <v>6525</v>
      </c>
      <c r="Z73" s="186">
        <v>11280</v>
      </c>
      <c r="AA73" s="187">
        <v>10102</v>
      </c>
    </row>
    <row r="74" spans="1:27" ht="13.5" thickBot="1" x14ac:dyDescent="0.3">
      <c r="A74" s="188"/>
      <c r="B74" s="189" t="s">
        <v>119</v>
      </c>
      <c r="C74" s="37">
        <v>3416</v>
      </c>
      <c r="D74" s="88">
        <v>3335</v>
      </c>
      <c r="E74" s="88">
        <v>1548</v>
      </c>
      <c r="F74" s="88">
        <v>4916</v>
      </c>
      <c r="G74" s="38">
        <v>1531</v>
      </c>
      <c r="H74" s="37">
        <v>3553</v>
      </c>
      <c r="I74" s="88">
        <v>2911</v>
      </c>
      <c r="J74" s="88">
        <v>1372</v>
      </c>
      <c r="K74" s="88">
        <v>4852</v>
      </c>
      <c r="L74" s="38">
        <v>1491</v>
      </c>
      <c r="M74" s="37">
        <v>3340</v>
      </c>
      <c r="N74" s="88">
        <v>2533</v>
      </c>
      <c r="O74" s="88">
        <v>925</v>
      </c>
      <c r="P74" s="88">
        <v>5198</v>
      </c>
      <c r="Q74" s="38">
        <v>1449</v>
      </c>
      <c r="R74" s="37">
        <v>3496</v>
      </c>
      <c r="S74" s="88">
        <v>2692</v>
      </c>
      <c r="T74" s="88">
        <v>999</v>
      </c>
      <c r="U74" s="88">
        <v>4751</v>
      </c>
      <c r="V74" s="38">
        <v>1474</v>
      </c>
      <c r="W74" s="37">
        <v>12909</v>
      </c>
      <c r="X74" s="88">
        <v>8535</v>
      </c>
      <c r="Y74" s="88">
        <v>3926</v>
      </c>
      <c r="Z74" s="88">
        <v>18925</v>
      </c>
      <c r="AA74" s="190">
        <v>5835</v>
      </c>
    </row>
    <row r="75" spans="1:27" ht="14.5" x14ac:dyDescent="0.25">
      <c r="A75" s="40" t="s">
        <v>439</v>
      </c>
    </row>
    <row r="76" spans="1:27" ht="14.5" x14ac:dyDescent="0.25">
      <c r="A76" s="41" t="s">
        <v>440</v>
      </c>
    </row>
    <row r="77" spans="1:27" x14ac:dyDescent="0.25">
      <c r="A77" s="673" t="s">
        <v>441</v>
      </c>
      <c r="B77" s="673"/>
    </row>
    <row r="78" spans="1:27" x14ac:dyDescent="0.25">
      <c r="A78" s="673"/>
      <c r="B78" s="673"/>
    </row>
    <row r="80" spans="1:27" x14ac:dyDescent="0.25">
      <c r="A80" s="673" t="s">
        <v>442</v>
      </c>
      <c r="B80" s="673"/>
    </row>
    <row r="81" spans="1:2" x14ac:dyDescent="0.25">
      <c r="A81" s="673"/>
      <c r="B81" s="673"/>
    </row>
    <row r="82" spans="1:2" x14ac:dyDescent="0.25">
      <c r="A82" s="41" t="s">
        <v>340</v>
      </c>
      <c r="B82" s="41"/>
    </row>
  </sheetData>
  <mergeCells count="10">
    <mergeCell ref="W4:AA4"/>
    <mergeCell ref="A77:B78"/>
    <mergeCell ref="A80:B81"/>
    <mergeCell ref="A3:B3"/>
    <mergeCell ref="A1:B2"/>
    <mergeCell ref="A4:B4"/>
    <mergeCell ref="C4:G4"/>
    <mergeCell ref="H4:L4"/>
    <mergeCell ref="M4:Q4"/>
    <mergeCell ref="R4:V4"/>
  </mergeCells>
  <hyperlinks>
    <hyperlink ref="A3:B3" location="TOC!A1" display="Return to Table of Contents"/>
  </hyperlinks>
  <pageMargins left="0.25" right="0.25" top="0.75" bottom="0.75" header="0.3" footer="0.3"/>
  <pageSetup scale="65" fitToWidth="0" orientation="portrait" r:id="rId1"/>
  <headerFooter differentFirst="1">
    <oddHeader>&amp;L2017-18 Survey of Dental Education
Report 2 - Tuition, Admission, and Attrition</oddHeader>
  </headerFooter>
  <colBreaks count="4" manualBreakCount="4">
    <brk id="7" max="81" man="1"/>
    <brk id="12" max="81" man="1"/>
    <brk id="17" max="81" man="1"/>
    <brk id="22"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workbookViewId="0">
      <pane ySplit="1" topLeftCell="A2" activePane="bottomLeft" state="frozen"/>
      <selection activeCell="G99" sqref="G99"/>
      <selection pane="bottomLeft" activeCell="A2" sqref="A2:C2"/>
    </sheetView>
  </sheetViews>
  <sheetFormatPr defaultColWidth="9.1796875" defaultRowHeight="12.5" x14ac:dyDescent="0.25"/>
  <cols>
    <col min="1" max="15" width="9.1796875" style="43"/>
    <col min="16" max="16" width="4.453125" style="43" customWidth="1"/>
    <col min="17" max="16384" width="9.1796875" style="43"/>
  </cols>
  <sheetData>
    <row r="1" spans="1:31" ht="13" x14ac:dyDescent="0.3">
      <c r="A1" s="54" t="s">
        <v>450</v>
      </c>
    </row>
    <row r="2" spans="1:31" x14ac:dyDescent="0.25">
      <c r="A2" s="671" t="s">
        <v>1</v>
      </c>
      <c r="B2" s="671"/>
      <c r="C2" s="671"/>
    </row>
    <row r="3" spans="1:31" x14ac:dyDescent="0.25">
      <c r="P3" s="46"/>
    </row>
    <row r="5" spans="1:31" x14ac:dyDescent="0.25">
      <c r="B5" s="43" t="s">
        <v>145</v>
      </c>
      <c r="C5" s="43" t="s">
        <v>146</v>
      </c>
      <c r="D5" s="43" t="s">
        <v>147</v>
      </c>
      <c r="E5" s="43" t="s">
        <v>148</v>
      </c>
      <c r="F5" s="43" t="s">
        <v>149</v>
      </c>
      <c r="G5" s="43" t="s">
        <v>150</v>
      </c>
      <c r="H5" s="43" t="s">
        <v>151</v>
      </c>
      <c r="I5" s="43" t="s">
        <v>152</v>
      </c>
      <c r="J5" s="43" t="s">
        <v>153</v>
      </c>
      <c r="K5" s="43" t="s">
        <v>154</v>
      </c>
      <c r="L5" s="43" t="s">
        <v>155</v>
      </c>
    </row>
    <row r="6" spans="1:31" ht="14.5" x14ac:dyDescent="0.25">
      <c r="A6" s="43" t="s">
        <v>445</v>
      </c>
      <c r="B6" s="43">
        <v>19203</v>
      </c>
      <c r="C6" s="43">
        <v>20957</v>
      </c>
      <c r="D6" s="43">
        <v>23130</v>
      </c>
      <c r="E6" s="43">
        <v>25618</v>
      </c>
      <c r="F6" s="43">
        <v>28151</v>
      </c>
      <c r="G6" s="43">
        <v>30137</v>
      </c>
      <c r="H6" s="43">
        <v>31322</v>
      </c>
      <c r="I6" s="43">
        <v>32426</v>
      </c>
      <c r="J6" s="192">
        <v>34695.56</v>
      </c>
      <c r="K6" s="192">
        <v>35916.949999999997</v>
      </c>
      <c r="L6" s="200">
        <v>37877.21</v>
      </c>
    </row>
    <row r="7" spans="1:31" ht="14.5" x14ac:dyDescent="0.25">
      <c r="A7" s="43" t="s">
        <v>448</v>
      </c>
      <c r="B7" s="43">
        <v>22733.3</v>
      </c>
      <c r="C7" s="43">
        <v>23642.54</v>
      </c>
      <c r="D7" s="43">
        <v>26434</v>
      </c>
      <c r="E7" s="43">
        <v>28946.34</v>
      </c>
      <c r="F7" s="43">
        <v>30623.79</v>
      </c>
      <c r="G7" s="43">
        <v>32144.16</v>
      </c>
      <c r="H7" s="43">
        <v>33016.86</v>
      </c>
      <c r="I7" s="43">
        <v>33623.15</v>
      </c>
      <c r="J7" s="192">
        <v>35989.96</v>
      </c>
      <c r="K7" s="192">
        <v>36719.01</v>
      </c>
      <c r="L7" s="200">
        <v>37877.21</v>
      </c>
    </row>
    <row r="8" spans="1:31" ht="14.5" x14ac:dyDescent="0.25">
      <c r="A8" s="43" t="s">
        <v>446</v>
      </c>
      <c r="B8" s="43">
        <v>43863</v>
      </c>
      <c r="C8" s="43">
        <v>46384</v>
      </c>
      <c r="D8" s="43">
        <v>50209</v>
      </c>
      <c r="E8" s="43">
        <v>52697</v>
      </c>
      <c r="F8" s="43">
        <v>56463</v>
      </c>
      <c r="G8" s="43">
        <v>58238</v>
      </c>
      <c r="H8" s="43">
        <v>61143</v>
      </c>
      <c r="I8" s="43">
        <v>64004</v>
      </c>
      <c r="J8" s="192">
        <v>65437.27</v>
      </c>
      <c r="K8" s="192">
        <v>67398.89</v>
      </c>
      <c r="L8" s="200">
        <v>67086.740000000005</v>
      </c>
      <c r="Q8" s="193"/>
    </row>
    <row r="9" spans="1:31" ht="14.5" x14ac:dyDescent="0.25">
      <c r="A9" s="43" t="s">
        <v>449</v>
      </c>
      <c r="B9" s="43">
        <v>51926.82</v>
      </c>
      <c r="C9" s="43">
        <v>52327.89</v>
      </c>
      <c r="D9" s="43">
        <v>57381.08</v>
      </c>
      <c r="E9" s="43">
        <v>59532.19</v>
      </c>
      <c r="F9" s="43">
        <v>61422.73</v>
      </c>
      <c r="G9" s="43">
        <v>62116.72</v>
      </c>
      <c r="H9" s="43">
        <v>64451.5</v>
      </c>
      <c r="I9" s="43">
        <v>66367</v>
      </c>
      <c r="J9" s="43">
        <v>67877.429999999993</v>
      </c>
      <c r="K9" s="192">
        <v>68904</v>
      </c>
      <c r="L9" s="200">
        <v>67086.740000000005</v>
      </c>
      <c r="R9" s="194"/>
    </row>
    <row r="10" spans="1:31" x14ac:dyDescent="0.25">
      <c r="T10" s="195"/>
      <c r="U10" s="98"/>
      <c r="V10" s="98"/>
      <c r="W10" s="98"/>
      <c r="X10" s="98"/>
      <c r="Y10" s="98"/>
      <c r="Z10" s="98"/>
      <c r="AA10" s="98"/>
      <c r="AB10" s="98"/>
      <c r="AC10" s="98"/>
      <c r="AD10" s="98"/>
      <c r="AE10" s="98"/>
    </row>
    <row r="11" spans="1:31" x14ac:dyDescent="0.25">
      <c r="T11" s="196"/>
      <c r="U11" s="98"/>
      <c r="V11" s="98"/>
      <c r="W11" s="98"/>
      <c r="X11" s="98"/>
      <c r="Y11" s="98"/>
      <c r="Z11" s="98"/>
      <c r="AA11" s="98"/>
      <c r="AB11" s="98"/>
      <c r="AC11" s="98"/>
      <c r="AD11" s="98"/>
      <c r="AE11" s="98"/>
    </row>
    <row r="12" spans="1:31" ht="13" x14ac:dyDescent="0.25">
      <c r="T12" s="109"/>
      <c r="U12" s="109"/>
      <c r="V12" s="109"/>
      <c r="W12" s="109"/>
      <c r="X12" s="109"/>
      <c r="Y12" s="109"/>
      <c r="Z12" s="98"/>
      <c r="AA12" s="98"/>
      <c r="AB12" s="98"/>
      <c r="AC12" s="98"/>
      <c r="AD12" s="98"/>
      <c r="AE12" s="98"/>
    </row>
    <row r="13" spans="1:31" ht="13" x14ac:dyDescent="0.25">
      <c r="B13" s="197"/>
      <c r="C13" s="98"/>
      <c r="D13" s="98"/>
      <c r="E13" s="98"/>
      <c r="F13" s="98"/>
      <c r="G13" s="98"/>
      <c r="T13" s="110"/>
      <c r="U13" s="111"/>
      <c r="V13" s="111"/>
      <c r="W13" s="111"/>
      <c r="X13" s="111"/>
      <c r="Y13" s="111"/>
      <c r="Z13" s="98"/>
      <c r="AA13" s="98"/>
      <c r="AB13" s="98"/>
      <c r="AC13" s="98"/>
      <c r="AD13" s="98"/>
      <c r="AE13" s="98"/>
    </row>
    <row r="14" spans="1:31" ht="13" x14ac:dyDescent="0.25">
      <c r="B14" s="198"/>
      <c r="C14" s="98"/>
      <c r="D14" s="98"/>
      <c r="E14" s="98"/>
      <c r="F14" s="98"/>
      <c r="G14" s="98"/>
      <c r="T14" s="110"/>
      <c r="U14" s="111"/>
      <c r="V14" s="111"/>
      <c r="W14" s="111"/>
      <c r="X14" s="111"/>
      <c r="Y14" s="111"/>
      <c r="Z14" s="98"/>
      <c r="AA14" s="98"/>
      <c r="AB14" s="98"/>
      <c r="AC14" s="98"/>
      <c r="AD14" s="98"/>
      <c r="AE14" s="98"/>
    </row>
    <row r="15" spans="1:31" x14ac:dyDescent="0.25">
      <c r="B15" s="195"/>
      <c r="C15" s="98"/>
      <c r="D15" s="98"/>
      <c r="E15" s="98"/>
      <c r="F15" s="98"/>
      <c r="G15" s="98"/>
      <c r="T15" s="198"/>
      <c r="U15" s="98"/>
      <c r="V15" s="98"/>
      <c r="W15" s="98"/>
      <c r="X15" s="98"/>
      <c r="Y15" s="98"/>
      <c r="Z15" s="98"/>
      <c r="AA15" s="98"/>
      <c r="AB15" s="98"/>
      <c r="AC15" s="98"/>
      <c r="AD15" s="98"/>
      <c r="AE15" s="98"/>
    </row>
    <row r="16" spans="1:31" x14ac:dyDescent="0.25">
      <c r="B16" s="196"/>
      <c r="C16" s="98"/>
      <c r="D16" s="98"/>
      <c r="E16" s="98"/>
      <c r="F16" s="98"/>
      <c r="G16" s="98"/>
      <c r="T16" s="198"/>
      <c r="U16" s="98"/>
      <c r="V16" s="98"/>
      <c r="W16" s="98"/>
      <c r="X16" s="98"/>
      <c r="Y16" s="98"/>
      <c r="Z16" s="98"/>
      <c r="AA16" s="98"/>
      <c r="AB16" s="98"/>
      <c r="AC16" s="98"/>
      <c r="AD16" s="98"/>
      <c r="AE16" s="98"/>
    </row>
    <row r="17" spans="2:31" ht="13" x14ac:dyDescent="0.25">
      <c r="B17" s="109"/>
      <c r="C17" s="109"/>
      <c r="D17" s="109"/>
      <c r="E17" s="109"/>
      <c r="G17" s="109"/>
      <c r="T17" s="98"/>
      <c r="U17" s="98"/>
      <c r="V17" s="98"/>
      <c r="W17" s="98"/>
      <c r="X17" s="98"/>
      <c r="Y17" s="98"/>
      <c r="Z17" s="98"/>
      <c r="AA17" s="98"/>
      <c r="AB17" s="98"/>
      <c r="AC17" s="98"/>
      <c r="AD17" s="98"/>
      <c r="AE17" s="98"/>
    </row>
    <row r="18" spans="2:31" ht="13" x14ac:dyDescent="0.25">
      <c r="B18" s="110"/>
      <c r="C18" s="111"/>
      <c r="D18" s="111"/>
      <c r="E18" s="111"/>
      <c r="G18" s="111"/>
      <c r="T18" s="195"/>
      <c r="U18" s="98"/>
      <c r="V18" s="98"/>
      <c r="W18" s="98"/>
      <c r="X18" s="98"/>
      <c r="Y18" s="98"/>
      <c r="Z18" s="98"/>
      <c r="AA18" s="98"/>
      <c r="AB18" s="98"/>
      <c r="AC18" s="98"/>
      <c r="AD18" s="98"/>
      <c r="AE18" s="98"/>
    </row>
    <row r="19" spans="2:31" ht="13" x14ac:dyDescent="0.25">
      <c r="B19" s="110"/>
      <c r="C19" s="111"/>
      <c r="D19" s="111"/>
      <c r="E19" s="111"/>
      <c r="F19" s="111"/>
      <c r="G19" s="111"/>
      <c r="T19" s="197"/>
      <c r="U19" s="98"/>
      <c r="V19" s="98"/>
      <c r="W19" s="98"/>
      <c r="X19" s="98"/>
      <c r="Y19" s="98"/>
      <c r="Z19" s="98"/>
      <c r="AA19" s="98"/>
      <c r="AB19" s="98"/>
      <c r="AC19" s="98"/>
      <c r="AD19" s="98"/>
      <c r="AE19" s="98"/>
    </row>
    <row r="20" spans="2:31" x14ac:dyDescent="0.25">
      <c r="B20" s="198"/>
      <c r="C20" s="98"/>
      <c r="D20" s="98"/>
      <c r="E20" s="98"/>
      <c r="F20" s="98"/>
      <c r="G20" s="98"/>
      <c r="T20" s="198"/>
      <c r="U20" s="98"/>
      <c r="V20" s="98"/>
      <c r="W20" s="98"/>
      <c r="X20" s="98"/>
      <c r="Y20" s="98"/>
      <c r="Z20" s="98"/>
      <c r="AA20" s="98"/>
      <c r="AB20" s="98"/>
      <c r="AC20" s="98"/>
      <c r="AD20" s="98"/>
      <c r="AE20" s="98"/>
    </row>
    <row r="21" spans="2:31" x14ac:dyDescent="0.25">
      <c r="B21" s="198"/>
      <c r="C21" s="98"/>
      <c r="D21" s="98"/>
      <c r="E21" s="98"/>
      <c r="F21" s="98"/>
      <c r="G21" s="98"/>
      <c r="T21" s="195"/>
      <c r="U21" s="98"/>
      <c r="V21" s="98"/>
      <c r="W21" s="98"/>
      <c r="X21" s="98"/>
      <c r="Y21" s="98"/>
      <c r="Z21" s="98"/>
      <c r="AA21" s="98"/>
      <c r="AB21" s="98"/>
      <c r="AC21" s="98"/>
      <c r="AD21" s="98"/>
      <c r="AE21" s="98"/>
    </row>
    <row r="22" spans="2:31" x14ac:dyDescent="0.25">
      <c r="B22" s="98"/>
      <c r="C22" s="98"/>
      <c r="D22" s="98"/>
      <c r="E22" s="98"/>
      <c r="F22" s="98"/>
      <c r="G22" s="98"/>
      <c r="T22" s="196"/>
      <c r="U22" s="98"/>
      <c r="V22" s="98"/>
      <c r="W22" s="98"/>
      <c r="X22" s="98"/>
      <c r="Y22" s="98"/>
      <c r="Z22" s="98"/>
      <c r="AA22" s="98"/>
      <c r="AB22" s="98"/>
      <c r="AC22" s="98"/>
      <c r="AD22" s="98"/>
      <c r="AE22" s="98"/>
    </row>
    <row r="23" spans="2:31" ht="13" x14ac:dyDescent="0.25">
      <c r="B23" s="195"/>
      <c r="C23" s="98"/>
      <c r="D23" s="98"/>
      <c r="E23" s="98"/>
      <c r="F23" s="98"/>
      <c r="G23" s="98"/>
      <c r="S23" s="98"/>
      <c r="T23" s="109"/>
      <c r="U23" s="109"/>
      <c r="V23" s="109"/>
      <c r="W23" s="109"/>
      <c r="X23" s="109"/>
      <c r="Y23" s="109"/>
      <c r="Z23" s="98"/>
      <c r="AA23" s="98"/>
      <c r="AB23" s="98"/>
      <c r="AC23" s="98"/>
      <c r="AD23" s="98"/>
      <c r="AE23" s="98"/>
    </row>
    <row r="24" spans="2:31" ht="13" x14ac:dyDescent="0.25">
      <c r="B24" s="197"/>
      <c r="C24" s="98"/>
      <c r="D24" s="98"/>
      <c r="E24" s="98"/>
      <c r="F24" s="98"/>
      <c r="G24" s="98"/>
      <c r="S24" s="98"/>
      <c r="T24" s="110"/>
      <c r="U24" s="111"/>
      <c r="V24" s="111"/>
      <c r="W24" s="111"/>
      <c r="X24" s="111"/>
      <c r="Y24" s="111"/>
      <c r="Z24" s="98"/>
      <c r="AA24" s="98"/>
      <c r="AB24" s="98"/>
      <c r="AC24" s="98"/>
      <c r="AD24" s="98"/>
      <c r="AE24" s="98"/>
    </row>
    <row r="25" spans="2:31" ht="13" x14ac:dyDescent="0.25">
      <c r="B25" s="198"/>
      <c r="C25" s="98"/>
      <c r="D25" s="98"/>
      <c r="E25" s="98"/>
      <c r="F25" s="98"/>
      <c r="G25" s="98"/>
      <c r="S25" s="98"/>
      <c r="T25" s="110"/>
      <c r="U25" s="199"/>
      <c r="V25" s="199"/>
      <c r="W25" s="199"/>
      <c r="X25" s="199"/>
      <c r="Y25" s="199"/>
    </row>
    <row r="26" spans="2:31" x14ac:dyDescent="0.25">
      <c r="B26" s="195"/>
      <c r="C26" s="98"/>
      <c r="D26" s="98"/>
      <c r="E26" s="98"/>
      <c r="F26" s="98"/>
      <c r="G26" s="98"/>
      <c r="S26" s="98"/>
      <c r="T26" s="98"/>
    </row>
    <row r="27" spans="2:31" x14ac:dyDescent="0.25">
      <c r="B27" s="196"/>
      <c r="C27" s="98"/>
      <c r="D27" s="98"/>
      <c r="E27" s="98"/>
      <c r="F27" s="98"/>
      <c r="G27" s="98"/>
      <c r="S27" s="98"/>
      <c r="T27" s="98"/>
    </row>
    <row r="28" spans="2:31" ht="13" x14ac:dyDescent="0.25">
      <c r="B28" s="109"/>
      <c r="C28" s="109"/>
      <c r="D28" s="109"/>
      <c r="E28" s="109"/>
      <c r="F28" s="109"/>
      <c r="G28" s="109"/>
      <c r="S28" s="98"/>
      <c r="T28" s="98"/>
    </row>
    <row r="29" spans="2:31" ht="13" x14ac:dyDescent="0.25">
      <c r="B29" s="110"/>
      <c r="C29" s="111"/>
      <c r="D29" s="111"/>
      <c r="E29" s="111"/>
      <c r="F29" s="111"/>
      <c r="G29" s="111"/>
      <c r="S29" s="98"/>
      <c r="T29" s="98"/>
    </row>
    <row r="30" spans="2:31" ht="13" x14ac:dyDescent="0.25">
      <c r="B30" s="110"/>
      <c r="C30" s="111"/>
      <c r="D30" s="111"/>
      <c r="E30" s="111"/>
      <c r="F30" s="111"/>
      <c r="G30" s="111"/>
      <c r="S30" s="98"/>
      <c r="T30" s="98"/>
    </row>
    <row r="31" spans="2:31" x14ac:dyDescent="0.25">
      <c r="S31" s="98"/>
      <c r="T31" s="98"/>
    </row>
    <row r="32" spans="2:31" x14ac:dyDescent="0.25">
      <c r="B32" s="108" t="s">
        <v>410</v>
      </c>
      <c r="C32" s="108"/>
      <c r="D32" s="108"/>
      <c r="E32" s="108"/>
      <c r="F32" s="108"/>
      <c r="G32" s="108"/>
      <c r="H32" s="108"/>
    </row>
    <row r="33" spans="2:10" x14ac:dyDescent="0.25">
      <c r="B33" s="106" t="s">
        <v>411</v>
      </c>
      <c r="C33" s="106"/>
      <c r="D33" s="106"/>
      <c r="E33" s="106"/>
      <c r="F33" s="106"/>
      <c r="G33" s="106"/>
      <c r="H33" s="106"/>
      <c r="I33" s="106"/>
      <c r="J33" s="106" t="s">
        <v>154</v>
      </c>
    </row>
    <row r="34" spans="2:10" x14ac:dyDescent="0.25">
      <c r="B34" s="107" t="s">
        <v>412</v>
      </c>
      <c r="C34" s="107"/>
      <c r="D34" s="107"/>
      <c r="E34" s="107"/>
      <c r="F34" s="107"/>
      <c r="G34" s="107"/>
      <c r="J34" s="107" t="s">
        <v>151</v>
      </c>
    </row>
    <row r="35" spans="2:10" x14ac:dyDescent="0.25">
      <c r="B35" s="107" t="s">
        <v>413</v>
      </c>
      <c r="C35" s="107"/>
      <c r="D35" s="107"/>
      <c r="E35" s="107"/>
      <c r="F35" s="107"/>
      <c r="G35" s="107"/>
      <c r="J35" s="107" t="s">
        <v>150</v>
      </c>
    </row>
    <row r="36" spans="2:10" x14ac:dyDescent="0.25">
      <c r="B36" s="107" t="s">
        <v>447</v>
      </c>
      <c r="C36" s="107"/>
      <c r="D36" s="107"/>
      <c r="E36" s="107"/>
      <c r="F36" s="107"/>
      <c r="G36" s="107"/>
      <c r="J36" s="107" t="s">
        <v>149</v>
      </c>
    </row>
    <row r="37" spans="2:10" x14ac:dyDescent="0.25">
      <c r="B37" s="107" t="s">
        <v>415</v>
      </c>
      <c r="C37" s="107"/>
      <c r="D37" s="107"/>
      <c r="E37" s="107"/>
      <c r="F37" s="107"/>
      <c r="G37" s="107"/>
      <c r="J37" s="107" t="s">
        <v>147</v>
      </c>
    </row>
    <row r="38" spans="2:10" x14ac:dyDescent="0.25">
      <c r="B38" s="107" t="s">
        <v>416</v>
      </c>
      <c r="C38" s="107"/>
      <c r="D38" s="107"/>
      <c r="E38" s="107"/>
      <c r="F38" s="107"/>
      <c r="G38" s="107"/>
      <c r="J38" s="107" t="s">
        <v>146</v>
      </c>
    </row>
    <row r="40" spans="2:10" x14ac:dyDescent="0.25">
      <c r="B40" s="106" t="s">
        <v>422</v>
      </c>
    </row>
    <row r="41" spans="2:10" x14ac:dyDescent="0.25">
      <c r="B41" s="106" t="s">
        <v>340</v>
      </c>
    </row>
  </sheetData>
  <mergeCells count="1">
    <mergeCell ref="A2:C2"/>
  </mergeCells>
  <hyperlinks>
    <hyperlink ref="A2:C2" location="TOC!A1" display="Return to Table of Contents"/>
  </hyperlinks>
  <pageMargins left="0.25" right="0.25" top="0.75" bottom="0.75" header="0.3" footer="0.3"/>
  <pageSetup scale="73" fitToHeight="0" orientation="portrait" r:id="rId1"/>
  <headerFooter differentFirst="1">
    <oddHeader>&amp;L2017-18 Survey of Dental Education
Report 2 - Tuition, Admission, and Attrition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27</vt:i4>
      </vt:variant>
    </vt:vector>
  </HeadingPairs>
  <TitlesOfParts>
    <vt:vector size="59" baseType="lpstr">
      <vt:lpstr>TOC</vt:lpstr>
      <vt:lpstr>Notes</vt:lpstr>
      <vt:lpstr>Glossary</vt:lpstr>
      <vt:lpstr>Tab1</vt:lpstr>
      <vt:lpstr>Tab2</vt:lpstr>
      <vt:lpstr>Fig1</vt:lpstr>
      <vt:lpstr>Tab3</vt:lpstr>
      <vt:lpstr>Tab4</vt:lpstr>
      <vt:lpstr>Fig2</vt:lpstr>
      <vt:lpstr>Tab5</vt:lpstr>
      <vt:lpstr>Fig3</vt:lpstr>
      <vt:lpstr>Tab6</vt:lpstr>
      <vt:lpstr>Tab7</vt:lpstr>
      <vt:lpstr>Fig4</vt:lpstr>
      <vt:lpstr>Fig5</vt:lpstr>
      <vt:lpstr>Fig6</vt:lpstr>
      <vt:lpstr>Tab8</vt:lpstr>
      <vt:lpstr>Tab9</vt:lpstr>
      <vt:lpstr>Tab10</vt:lpstr>
      <vt:lpstr>Tab11</vt:lpstr>
      <vt:lpstr>Tab12</vt:lpstr>
      <vt:lpstr>Tab13</vt:lpstr>
      <vt:lpstr>Tab14</vt:lpstr>
      <vt:lpstr>Tab15</vt:lpstr>
      <vt:lpstr>Tab16</vt:lpstr>
      <vt:lpstr>Fig7-8</vt:lpstr>
      <vt:lpstr>Tab17</vt:lpstr>
      <vt:lpstr>Tab18</vt:lpstr>
      <vt:lpstr>Fig9</vt:lpstr>
      <vt:lpstr>Tab19</vt:lpstr>
      <vt:lpstr>Fig10</vt:lpstr>
      <vt:lpstr>Tab20</vt:lpstr>
      <vt:lpstr>'Fig1'!Print_Area</vt:lpstr>
      <vt:lpstr>'Fig10'!Print_Area</vt:lpstr>
      <vt:lpstr>'Fig2'!Print_Area</vt:lpstr>
      <vt:lpstr>'Fig3'!Print_Area</vt:lpstr>
      <vt:lpstr>'Fig4'!Print_Area</vt:lpstr>
      <vt:lpstr>'Fig5'!Print_Area</vt:lpstr>
      <vt:lpstr>'Fig6'!Print_Area</vt:lpstr>
      <vt:lpstr>'Fig7-8'!Print_Area</vt:lpstr>
      <vt:lpstr>Glossary!Print_Area</vt:lpstr>
      <vt:lpstr>Notes!Print_Area</vt:lpstr>
      <vt:lpstr>'Tab14'!Print_Area</vt:lpstr>
      <vt:lpstr>'Tab16'!Print_Area</vt:lpstr>
      <vt:lpstr>'Tab17'!Print_Area</vt:lpstr>
      <vt:lpstr>'Tab2'!Print_Area</vt:lpstr>
      <vt:lpstr>'Tab3'!Print_Area</vt:lpstr>
      <vt:lpstr>'Tab4'!Print_Area</vt:lpstr>
      <vt:lpstr>'Tab8'!Print_Area</vt:lpstr>
      <vt:lpstr>'Tab9'!Print_Area</vt:lpstr>
      <vt:lpstr>TOC!Print_Area</vt:lpstr>
      <vt:lpstr>'Tab10'!Print_Titles</vt:lpstr>
      <vt:lpstr>'Tab11'!Print_Titles</vt:lpstr>
      <vt:lpstr>'Tab12'!Print_Titles</vt:lpstr>
      <vt:lpstr>'Tab15'!Print_Titles</vt:lpstr>
      <vt:lpstr>'Tab16'!Print_Titles</vt:lpstr>
      <vt:lpstr>'Tab3'!Print_Titles</vt:lpstr>
      <vt:lpstr>'Tab4'!Print_Titles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Survey of Dental Education - Report 2</dc:title>
  <dc:creator/>
  <cp:lastModifiedBy/>
  <dcterms:created xsi:type="dcterms:W3CDTF">2018-05-22T14:28:30Z</dcterms:created>
  <dcterms:modified xsi:type="dcterms:W3CDTF">2018-05-22T16:16:33Z</dcterms:modified>
</cp:coreProperties>
</file>